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endő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9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1" pivotButton="0" quotePrefix="0" xfId="0"/>
    <xf numFmtId="9" fontId="4" fillId="3" borderId="1" pivotButton="0" quotePrefix="0" xfId="0"/>
    <xf numFmtId="0" fontId="5" fillId="3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3" borderId="1" pivotButton="0" quotePrefix="0" xfId="0"/>
    <xf numFmtId="1" fontId="4" fillId="3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3" fillId="5" borderId="1" pivotButton="0" quotePrefix="0" xfId="0"/>
    <xf numFmtId="1" fontId="4" fillId="5" borderId="1" applyAlignment="1" pivotButton="0" quotePrefix="0" xfId="0">
      <alignment horizontal="center" vertical="center" wrapText="1"/>
    </xf>
    <xf numFmtId="1" fontId="3" fillId="3" borderId="1" pivotButton="0" quotePrefix="0" xfId="0"/>
    <xf numFmtId="1" fontId="3" fillId="5" borderId="1" pivotButton="0" quotePrefix="0" xfId="0"/>
    <xf numFmtId="9" fontId="4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top"/>
    </xf>
    <xf numFmtId="0" fontId="3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/>
    </xf>
    <xf numFmtId="0" fontId="3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15803D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státusz szerinti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'Összesítő'!$D$5:$D$8</f>
            </numRef>
          </cat>
          <val>
            <numRef>
              <f>'Összesítő'!$E$5:$E$8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Feladatok kategória szerinti megoszlása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'Összesítő'!$D$13:$D$18</f>
            </numRef>
          </cat>
          <val>
            <numRef>
              <f>'Összesítő'!$E$13:$E$18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Darabszám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14" customWidth="1" min="3" max="3"/>
    <col width="16" customWidth="1" min="4" max="4"/>
    <col width="12" customWidth="1" min="5" max="5"/>
    <col width="14" customWidth="1" min="6" max="6"/>
    <col width="14" customWidth="1" min="7" max="7"/>
    <col width="16" customWidth="1" min="8" max="8"/>
    <col width="16" customWidth="1" min="9" max="9"/>
    <col width="15" customWidth="1" min="10" max="10"/>
    <col width="12" customWidth="1" min="11" max="11"/>
    <col width="34" customWidth="1" min="12" max="12"/>
  </cols>
  <sheetData>
    <row r="1" ht="26" customHeight="1">
      <c r="A1" s="1" t="inlineStr">
        <is>
          <t>TEENDŐLISTA – 2026</t>
        </is>
      </c>
    </row>
    <row r="3">
      <c r="A3" s="2" t="inlineStr">
        <is>
          <t>Sorszám</t>
        </is>
      </c>
      <c r="B3" s="2" t="inlineStr">
        <is>
          <t>Feladat neve</t>
        </is>
      </c>
      <c r="C3" s="2" t="inlineStr">
        <is>
          <t>Kategória</t>
        </is>
      </c>
      <c r="D3" s="2" t="inlineStr">
        <is>
          <t>Felelős</t>
        </is>
      </c>
      <c r="E3" s="2" t="inlineStr">
        <is>
          <t>Prioritás</t>
        </is>
      </c>
      <c r="F3" s="2" t="inlineStr">
        <is>
          <t>Kezdés dátuma</t>
        </is>
      </c>
      <c r="G3" s="2" t="inlineStr">
        <is>
          <t>Határidő</t>
        </is>
      </c>
      <c r="H3" s="2" t="inlineStr">
        <is>
          <t>Státusz</t>
        </is>
      </c>
      <c r="I3" s="2" t="inlineStr">
        <is>
          <t>Előrehaladás (%)</t>
        </is>
      </c>
      <c r="J3" s="2" t="inlineStr">
        <is>
          <t>Hátralévő napok</t>
        </is>
      </c>
      <c r="K3" s="2" t="inlineStr">
        <is>
          <t>Késésben?</t>
        </is>
      </c>
      <c r="L3" s="2" t="inlineStr">
        <is>
          <t>Megjegyzés</t>
        </is>
      </c>
    </row>
    <row r="4">
      <c r="A4" s="3" t="n">
        <v>1</v>
      </c>
      <c r="B4" s="4" t="inlineStr">
        <is>
          <t>Negyedéves NAV bevallás összeállítása</t>
        </is>
      </c>
      <c r="C4" s="3" t="inlineStr">
        <is>
          <t>Pénzügy</t>
        </is>
      </c>
      <c r="D4" s="3" t="inlineStr">
        <is>
          <t>Nagy Péter</t>
        </is>
      </c>
      <c r="E4" s="3" t="inlineStr">
        <is>
          <t>Magas</t>
        </is>
      </c>
      <c r="F4" s="3" t="inlineStr">
        <is>
          <t>2026.07.01.</t>
        </is>
      </c>
      <c r="G4" s="3" t="inlineStr">
        <is>
          <t>2026.07.20.</t>
        </is>
      </c>
      <c r="H4" s="3" t="inlineStr">
        <is>
          <t>Folyamatban</t>
        </is>
      </c>
      <c r="I4" s="5" t="n">
        <v>0.6</v>
      </c>
      <c r="J4" s="6">
        <f>G4-TODAY()</f>
        <v/>
      </c>
      <c r="K4" s="3">
        <f>IF(AND(H4&lt;&gt;"Kész",J4&lt;0),"Igen","Nem")</f>
        <v/>
      </c>
      <c r="L4" s="4" t="inlineStr">
        <is>
          <t>Áfa és tao bevallás előkészítése</t>
        </is>
      </c>
    </row>
    <row r="5">
      <c r="A5" s="7" t="n">
        <v>2</v>
      </c>
      <c r="B5" s="8" t="inlineStr">
        <is>
          <t>Ügyfélszerződések felülvizsgálata</t>
        </is>
      </c>
      <c r="C5" s="7" t="inlineStr">
        <is>
          <t>Munka</t>
        </is>
      </c>
      <c r="D5" s="7" t="inlineStr">
        <is>
          <t>Kovács Anna</t>
        </is>
      </c>
      <c r="E5" s="7" t="inlineStr">
        <is>
          <t>Közepes</t>
        </is>
      </c>
      <c r="F5" s="7" t="inlineStr">
        <is>
          <t>2026.07.03.</t>
        </is>
      </c>
      <c r="G5" s="7" t="inlineStr">
        <is>
          <t>2026.07.25.</t>
        </is>
      </c>
      <c r="H5" s="7" t="inlineStr">
        <is>
          <t>Nincs elkezdve</t>
        </is>
      </c>
      <c r="I5" s="5" t="n">
        <v>0</v>
      </c>
      <c r="J5" s="9">
        <f>G5-TODAY()</f>
        <v/>
      </c>
      <c r="K5" s="7">
        <f>IF(AND(H5&lt;&gt;"Kész",J5&lt;0),"Igen","Nem")</f>
        <v/>
      </c>
      <c r="L5" s="8" t="inlineStr">
        <is>
          <t>3 db Kft. szerződés érintett</t>
        </is>
      </c>
    </row>
    <row r="6">
      <c r="A6" s="3" t="n">
        <v>3</v>
      </c>
      <c r="B6" s="4" t="inlineStr">
        <is>
          <t>Iroda klímaberendezés karbantartása</t>
        </is>
      </c>
      <c r="C6" s="3" t="inlineStr">
        <is>
          <t>Otthon</t>
        </is>
      </c>
      <c r="D6" s="3" t="inlineStr">
        <is>
          <t>Szabó Gábor</t>
        </is>
      </c>
      <c r="E6" s="3" t="inlineStr">
        <is>
          <t>Alacsony</t>
        </is>
      </c>
      <c r="F6" s="3" t="inlineStr">
        <is>
          <t>2026.07.05.</t>
        </is>
      </c>
      <c r="G6" s="3" t="inlineStr">
        <is>
          <t>2026.07.18.</t>
        </is>
      </c>
      <c r="H6" s="3" t="inlineStr">
        <is>
          <t>Kész</t>
        </is>
      </c>
      <c r="I6" s="5" t="n">
        <v>1</v>
      </c>
      <c r="J6" s="6">
        <f>G6-TODAY()</f>
        <v/>
      </c>
      <c r="K6" s="3">
        <f>IF(AND(H6&lt;&gt;"Kész",J6&lt;0),"Igen","Nem")</f>
        <v/>
      </c>
      <c r="L6" s="4" t="inlineStr">
        <is>
          <t>Szerviz elvégezve</t>
        </is>
      </c>
    </row>
    <row r="7">
      <c r="A7" s="7" t="n">
        <v>4</v>
      </c>
      <c r="B7" s="8" t="inlineStr">
        <is>
          <t>Éves fogorvosi kontroll</t>
        </is>
      </c>
      <c r="C7" s="7" t="inlineStr">
        <is>
          <t>Egészség</t>
        </is>
      </c>
      <c r="D7" s="7" t="inlineStr">
        <is>
          <t>Tóth Erzsébet</t>
        </is>
      </c>
      <c r="E7" s="7" t="inlineStr">
        <is>
          <t>Közepes</t>
        </is>
      </c>
      <c r="F7" s="7" t="inlineStr">
        <is>
          <t>2026.07.02.</t>
        </is>
      </c>
      <c r="G7" s="7" t="inlineStr">
        <is>
          <t>2026.07.15.</t>
        </is>
      </c>
      <c r="H7" s="7" t="inlineStr">
        <is>
          <t>Kész</t>
        </is>
      </c>
      <c r="I7" s="5" t="n">
        <v>1</v>
      </c>
      <c r="J7" s="9">
        <f>G7-TODAY()</f>
        <v/>
      </c>
      <c r="K7" s="7">
        <f>IF(AND(H7&lt;&gt;"Kész",J7&lt;0),"Igen","Nem")</f>
        <v/>
      </c>
      <c r="L7" s="8" t="inlineStr">
        <is>
          <t>Időpont lezárva</t>
        </is>
      </c>
    </row>
    <row r="8">
      <c r="A8" s="3" t="n">
        <v>5</v>
      </c>
      <c r="B8" s="4" t="inlineStr">
        <is>
          <t>Bérszámfejtés júliusra</t>
        </is>
      </c>
      <c r="C8" s="3" t="inlineStr">
        <is>
          <t>Pénzügy</t>
        </is>
      </c>
      <c r="D8" s="3" t="inlineStr">
        <is>
          <t>Horváth Zoltán</t>
        </is>
      </c>
      <c r="E8" s="3" t="inlineStr">
        <is>
          <t>Magas</t>
        </is>
      </c>
      <c r="F8" s="3" t="inlineStr">
        <is>
          <t>2026.07.10.</t>
        </is>
      </c>
      <c r="G8" s="3" t="inlineStr">
        <is>
          <t>2026.07.28.</t>
        </is>
      </c>
      <c r="H8" s="3" t="inlineStr">
        <is>
          <t>Folyamatban</t>
        </is>
      </c>
      <c r="I8" s="5" t="n">
        <v>0.35</v>
      </c>
      <c r="J8" s="6">
        <f>G8-TODAY()</f>
        <v/>
      </c>
      <c r="K8" s="3">
        <f>IF(AND(H8&lt;&gt;"Kész",J8&lt;0),"Igen","Nem")</f>
        <v/>
      </c>
      <c r="L8" s="4" t="inlineStr">
        <is>
          <t>SZJA és járulék ellenőrzés</t>
        </is>
      </c>
    </row>
    <row r="9">
      <c r="A9" s="7" t="n">
        <v>6</v>
      </c>
      <c r="B9" s="8" t="inlineStr">
        <is>
          <t>Excel haladó tanfolyam elvégzése</t>
        </is>
      </c>
      <c r="C9" s="7" t="inlineStr">
        <is>
          <t>Tanulás</t>
        </is>
      </c>
      <c r="D9" s="7" t="inlineStr">
        <is>
          <t>Kiss Mária</t>
        </is>
      </c>
      <c r="E9" s="7" t="inlineStr">
        <is>
          <t>Alacsony</t>
        </is>
      </c>
      <c r="F9" s="7" t="inlineStr">
        <is>
          <t>2026.06.20.</t>
        </is>
      </c>
      <c r="G9" s="7" t="inlineStr">
        <is>
          <t>2026.07.10.</t>
        </is>
      </c>
      <c r="H9" s="7" t="inlineStr">
        <is>
          <t>Késésben</t>
        </is>
      </c>
      <c r="I9" s="5" t="n">
        <v>0.4</v>
      </c>
      <c r="J9" s="9">
        <f>G9-TODAY()</f>
        <v/>
      </c>
      <c r="K9" s="7">
        <f>IF(AND(H9&lt;&gt;"Kész",J9&lt;0),"Igen","Nem")</f>
        <v/>
      </c>
      <c r="L9" s="8" t="inlineStr">
        <is>
          <t>Online kurzus félbehagyva</t>
        </is>
      </c>
    </row>
    <row r="10">
      <c r="A10" s="3" t="n">
        <v>7</v>
      </c>
      <c r="B10" s="4" t="inlineStr">
        <is>
          <t>Új munkatárs onboarding anyag</t>
        </is>
      </c>
      <c r="C10" s="3" t="inlineStr">
        <is>
          <t>Munka</t>
        </is>
      </c>
      <c r="D10" s="3" t="inlineStr">
        <is>
          <t>Nagy Péter</t>
        </is>
      </c>
      <c r="E10" s="3" t="inlineStr">
        <is>
          <t>Közepes</t>
        </is>
      </c>
      <c r="F10" s="3" t="inlineStr">
        <is>
          <t>2026.07.08.</t>
        </is>
      </c>
      <c r="G10" s="3" t="inlineStr">
        <is>
          <t>2026.07.22.</t>
        </is>
      </c>
      <c r="H10" s="3" t="inlineStr">
        <is>
          <t>Folyamatban</t>
        </is>
      </c>
      <c r="I10" s="5" t="n">
        <v>0.5</v>
      </c>
      <c r="J10" s="6">
        <f>G10-TODAY()</f>
        <v/>
      </c>
      <c r="K10" s="3">
        <f>IF(AND(H10&lt;&gt;"Kész",J10&lt;0),"Igen","Nem")</f>
        <v/>
      </c>
      <c r="L10" s="4" t="inlineStr">
        <is>
          <t>Betanítási terv kidolgozása</t>
        </is>
      </c>
    </row>
    <row r="11">
      <c r="A11" s="7" t="n">
        <v>8</v>
      </c>
      <c r="B11" s="8" t="inlineStr">
        <is>
          <t>Céges rendezvény szervezése</t>
        </is>
      </c>
      <c r="C11" s="7" t="inlineStr">
        <is>
          <t>Egyéb</t>
        </is>
      </c>
      <c r="D11" s="7" t="inlineStr">
        <is>
          <t>Kovács Anna</t>
        </is>
      </c>
      <c r="E11" s="7" t="inlineStr">
        <is>
          <t>Alacsony</t>
        </is>
      </c>
      <c r="F11" s="7" t="inlineStr">
        <is>
          <t>2026.07.12.</t>
        </is>
      </c>
      <c r="G11" s="7" t="inlineStr">
        <is>
          <t>2026.08.05.</t>
        </is>
      </c>
      <c r="H11" s="7" t="inlineStr">
        <is>
          <t>Nincs elkezdve</t>
        </is>
      </c>
      <c r="I11" s="5" t="n">
        <v>0</v>
      </c>
      <c r="J11" s="9">
        <f>G11-TODAY()</f>
        <v/>
      </c>
      <c r="K11" s="7">
        <f>IF(AND(H11&lt;&gt;"Kész",J11&lt;0),"Igen","Nem")</f>
        <v/>
      </c>
      <c r="L11" s="8" t="inlineStr">
        <is>
          <t>Helyszín és catering egyeztetés</t>
        </is>
      </c>
    </row>
    <row r="12">
      <c r="A12" s="3" t="n">
        <v>9</v>
      </c>
      <c r="B12" s="4" t="inlineStr">
        <is>
          <t>Könyvelési szoftver frissítése</t>
        </is>
      </c>
      <c r="C12" s="3" t="inlineStr">
        <is>
          <t>Munka</t>
        </is>
      </c>
      <c r="D12" s="3" t="inlineStr">
        <is>
          <t>Szabó Gábor</t>
        </is>
      </c>
      <c r="E12" s="3" t="inlineStr">
        <is>
          <t>Magas</t>
        </is>
      </c>
      <c r="F12" s="3" t="inlineStr">
        <is>
          <t>2026.07.06.</t>
        </is>
      </c>
      <c r="G12" s="3" t="inlineStr">
        <is>
          <t>2026.07.14.</t>
        </is>
      </c>
      <c r="H12" s="3" t="inlineStr">
        <is>
          <t>Folyamatban</t>
        </is>
      </c>
      <c r="I12" s="5" t="n">
        <v>0.75</v>
      </c>
      <c r="J12" s="6">
        <f>G12-TODAY()</f>
        <v/>
      </c>
      <c r="K12" s="3">
        <f>IF(AND(H12&lt;&gt;"Kész",J12&lt;0),"Igen","Nem")</f>
        <v/>
      </c>
      <c r="L12" s="4" t="inlineStr">
        <is>
          <t>Verziófrissítés és teszt</t>
        </is>
      </c>
    </row>
    <row r="14">
      <c r="A14" s="10" t="n"/>
      <c r="B14" s="11" t="inlineStr">
        <is>
          <t>Összesen / Átlag</t>
        </is>
      </c>
      <c r="C14" s="10" t="n"/>
      <c r="D14" s="10" t="n"/>
      <c r="E14" s="10" t="n"/>
      <c r="F14" s="10" t="n"/>
      <c r="G14" s="10" t="n"/>
      <c r="H14" s="10" t="n"/>
      <c r="I14" s="12">
        <f>AVERAGE(I4:I12)</f>
        <v/>
      </c>
      <c r="J14" s="13">
        <f>COUNTIF(K4:K12,"Igen")</f>
        <v/>
      </c>
      <c r="K14" s="10" t="n"/>
      <c r="L14" s="10" t="n"/>
    </row>
  </sheetData>
  <mergeCells count="1">
    <mergeCell ref="A1:L1"/>
  </mergeCells>
  <conditionalFormatting sqref="H4:H12">
    <cfRule type="expression" priority="1" dxfId="0" stopIfTrue="1">
      <formula>H4="Kész"</formula>
    </cfRule>
    <cfRule type="expression" priority="2" dxfId="1" stopIfTrue="1">
      <formula>H4="Késésben"</formula>
    </cfRule>
    <cfRule type="expression" priority="3" dxfId="2" stopIfTrue="1">
      <formula>H4="Folyamatban"</formula>
    </cfRule>
  </conditionalFormatting>
  <conditionalFormatting sqref="K4:K12">
    <cfRule type="expression" priority="4" dxfId="1" stopIfTrue="1">
      <formula>K4="Igen"</formula>
    </cfRule>
  </conditionalFormatting>
  <conditionalFormatting sqref="E4:E12">
    <cfRule type="expression" priority="5" dxfId="3" stopIfTrue="0">
      <formula>E4="Magas"</formula>
    </cfRule>
  </conditionalFormatting>
  <conditionalFormatting sqref="J4:J12">
    <cfRule type="cellIs" priority="6" operator="lessThan" dxfId="1">
      <formula>0</formula>
    </cfRule>
  </conditionalFormatting>
  <dataValidations count="3">
    <dataValidation sqref="C4:C12" showErrorMessage="1" showInputMessage="1" allowBlank="1" type="list">
      <formula1>"Munka,Otthon,Egészség,Pénzügy,Tanulás,Egyéb"</formula1>
    </dataValidation>
    <dataValidation sqref="E4:E12" showErrorMessage="1" showInputMessage="1" allowBlank="1" type="list">
      <formula1>"Magas,Közepes,Alacsony"</formula1>
    </dataValidation>
    <dataValidation sqref="H4:H12" showErrorMessage="1" showInputMessage="1" allowBlank="1" type="list">
      <formula1>"Nincs elkezdve,Folyamatban,Kész,Késésben"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4" t="inlineStr">
        <is>
          <t>TEENDŐLISTA – ÖSSZESÍTŐ DASHBOARD</t>
        </is>
      </c>
    </row>
    <row r="3">
      <c r="A3" s="15" t="inlineStr">
        <is>
          <t>Kulcsmutatók</t>
        </is>
      </c>
      <c r="D3" s="15" t="inlineStr">
        <is>
          <t>Státusz megoszlás</t>
        </is>
      </c>
    </row>
    <row r="4">
      <c r="A4" s="16" t="inlineStr">
        <is>
          <t>Összes feladat</t>
        </is>
      </c>
      <c r="B4" s="17">
        <f>COUNTA(Teendők!B4:B12)</f>
        <v/>
      </c>
      <c r="D4" s="18" t="inlineStr">
        <is>
          <t>Státusz</t>
        </is>
      </c>
      <c r="E4" s="18" t="inlineStr">
        <is>
          <t>Darab</t>
        </is>
      </c>
    </row>
    <row r="5">
      <c r="A5" s="19" t="inlineStr">
        <is>
          <t>Kész feladatok</t>
        </is>
      </c>
      <c r="B5" s="20">
        <f>COUNTIF(Teendők!H4:H12,"Kész")</f>
        <v/>
      </c>
      <c r="D5" s="16" t="inlineStr">
        <is>
          <t>Kész</t>
        </is>
      </c>
      <c r="E5" s="21">
        <f>COUNTIF(Teendők!H4:H12,"Kész")</f>
        <v/>
      </c>
    </row>
    <row r="6">
      <c r="A6" s="16" t="inlineStr">
        <is>
          <t>Folyamatban lévő feladatok</t>
        </is>
      </c>
      <c r="B6" s="17">
        <f>COUNTIF(Teendők!H4:H12,"Folyamatban")</f>
        <v/>
      </c>
      <c r="D6" s="19" t="inlineStr">
        <is>
          <t>Folyamatban</t>
        </is>
      </c>
      <c r="E6" s="22">
        <f>COUNTIF(Teendők!H4:H12,"Folyamatban")</f>
        <v/>
      </c>
    </row>
    <row r="7">
      <c r="A7" s="19" t="inlineStr">
        <is>
          <t>Nincs elkezdve</t>
        </is>
      </c>
      <c r="B7" s="20">
        <f>COUNTIF(Teendők!H4:H12,"Nincs elkezdve")</f>
        <v/>
      </c>
      <c r="D7" s="16" t="inlineStr">
        <is>
          <t>Nincs elkezdve</t>
        </is>
      </c>
      <c r="E7" s="21">
        <f>COUNTIF(Teendők!H4:H12,"Nincs elkezdve")</f>
        <v/>
      </c>
    </row>
    <row r="8">
      <c r="A8" s="16" t="inlineStr">
        <is>
          <t>Késésben lévő feladatok</t>
        </is>
      </c>
      <c r="B8" s="17">
        <f>COUNTIF(Teendők!K4:K12,"Igen")</f>
        <v/>
      </c>
      <c r="D8" s="19" t="inlineStr">
        <is>
          <t>Késésben</t>
        </is>
      </c>
      <c r="E8" s="22">
        <f>COUNTIF(Teendők!H4:H12,"Késésben")</f>
        <v/>
      </c>
    </row>
    <row r="9">
      <c r="A9" s="19" t="inlineStr">
        <is>
          <t>Átlagos előrehaladás</t>
        </is>
      </c>
      <c r="B9" s="23">
        <f>AVERAGE(Teendők!I4:I12)</f>
        <v/>
      </c>
    </row>
    <row r="10">
      <c r="A10" s="16" t="inlineStr">
        <is>
          <t>Magas prioritású feladatok</t>
        </is>
      </c>
      <c r="B10" s="17">
        <f>COUNTIF(Teendők!E4:E12,"Magas")</f>
        <v/>
      </c>
    </row>
    <row r="11">
      <c r="D11" s="15" t="inlineStr">
        <is>
          <t>Kategória megoszlás</t>
        </is>
      </c>
    </row>
    <row r="12">
      <c r="D12" s="18" t="inlineStr">
        <is>
          <t>Kategória</t>
        </is>
      </c>
      <c r="E12" s="18" t="inlineStr">
        <is>
          <t>Darab</t>
        </is>
      </c>
    </row>
    <row r="13">
      <c r="D13" s="16" t="inlineStr">
        <is>
          <t>Munka</t>
        </is>
      </c>
      <c r="E13" s="21">
        <f>COUNTIF(Teendők!C4:C12,"Munka")</f>
        <v/>
      </c>
    </row>
    <row r="14">
      <c r="D14" s="19" t="inlineStr">
        <is>
          <t>Otthon</t>
        </is>
      </c>
      <c r="E14" s="22">
        <f>COUNTIF(Teendők!C4:C12,"Otthon")</f>
        <v/>
      </c>
    </row>
    <row r="15">
      <c r="D15" s="16" t="inlineStr">
        <is>
          <t>Egészség</t>
        </is>
      </c>
      <c r="E15" s="21">
        <f>COUNTIF(Teendők!C4:C12,"Egészség")</f>
        <v/>
      </c>
    </row>
    <row r="16">
      <c r="D16" s="19" t="inlineStr">
        <is>
          <t>Pénzügy</t>
        </is>
      </c>
      <c r="E16" s="22">
        <f>COUNTIF(Teendők!C4:C12,"Pénzügy")</f>
        <v/>
      </c>
    </row>
    <row r="17">
      <c r="D17" s="16" t="inlineStr">
        <is>
          <t>Tanulás</t>
        </is>
      </c>
      <c r="E17" s="21">
        <f>COUNTIF(Teendők!C4:C12,"Tanulás")</f>
        <v/>
      </c>
    </row>
    <row r="18">
      <c r="D18" s="19" t="inlineStr">
        <is>
          <t>Egyéb</t>
        </is>
      </c>
      <c r="E18" s="22">
        <f>COUNTIF(Teendők!C4:C12,"Egyéb")</f>
        <v/>
      </c>
    </row>
  </sheetData>
  <mergeCells count="4">
    <mergeCell ref="A1:F1"/>
    <mergeCell ref="A3:B3"/>
    <mergeCell ref="D3:E3"/>
    <mergeCell ref="D11:E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70" customWidth="1" min="2" max="2"/>
  </cols>
  <sheetData>
    <row r="1" ht="26" customHeight="1">
      <c r="A1" s="14" t="inlineStr">
        <is>
          <t>ÚTMUTATÓ A TEENDŐLISTA SABLONHOZ</t>
        </is>
      </c>
    </row>
    <row r="3">
      <c r="A3" s="2" t="inlineStr">
        <is>
          <t>Fül</t>
        </is>
      </c>
      <c r="B3" s="2" t="inlineStr">
        <is>
          <t>Leírás</t>
        </is>
      </c>
    </row>
    <row r="4" ht="55" customHeight="1">
      <c r="A4" s="24" t="inlineStr">
        <is>
          <t>Teendők</t>
        </is>
      </c>
      <c r="B4" s="25" t="inlineStr">
        <is>
          <t>A fő munkalap, ahol minden feladatot rögzíthet: felelős, kategória, prioritás, kezdés és határidő dátuma, státusz, előrehaladás. A 'Hátralévő napok' és a 'Késésben?' oszlop automatikusan számolódik a mai naphoz (TODAY) képest.</t>
        </is>
      </c>
    </row>
    <row r="5" ht="55" customHeight="1">
      <c r="A5" s="26" t="inlineStr">
        <is>
          <t>Összesítő</t>
        </is>
      </c>
      <c r="B5" s="27" t="inlineStr">
        <is>
          <t>Áttekintő irányítópult kulcsmutatókkal (összes feladat, kész, folyamatban, késésben, átlagos előrehaladás), valamint kördiagram a státusz és oszlopdiagram a kategória szerinti megoszlásról.</t>
        </is>
      </c>
    </row>
    <row r="6" ht="55" customHeight="1">
      <c r="A6" s="24" t="inlineStr">
        <is>
          <t>Útmutató</t>
        </is>
      </c>
      <c r="B6" s="25" t="inlineStr">
        <is>
          <t>Ez a lap: rövid magyarázat a sablon használatához.</t>
        </is>
      </c>
    </row>
    <row r="8">
      <c r="A8" s="15" t="inlineStr">
        <is>
          <t>Oszlopok magyarázata (Teendők lap)</t>
        </is>
      </c>
    </row>
    <row r="9" ht="32" customHeight="1">
      <c r="A9" s="28" t="inlineStr">
        <is>
          <t>Sorszám</t>
        </is>
      </c>
      <c r="B9" s="27" t="inlineStr">
        <is>
          <t>A feladat egyedi azonosítója.</t>
        </is>
      </c>
    </row>
    <row r="10" ht="32" customHeight="1">
      <c r="A10" s="29" t="inlineStr">
        <is>
          <t>Feladat neve</t>
        </is>
      </c>
      <c r="B10" s="25" t="inlineStr">
        <is>
          <t>Rövid, egyértelmű megnevezés.</t>
        </is>
      </c>
    </row>
    <row r="11" ht="32" customHeight="1">
      <c r="A11" s="28" t="inlineStr">
        <is>
          <t>Kategória</t>
        </is>
      </c>
      <c r="B11" s="27" t="inlineStr">
        <is>
          <t>Legördülő listából választható: Munka, Otthon, Egészség, Pénzügy, Tanulás, Egyéb.</t>
        </is>
      </c>
    </row>
    <row r="12" ht="32" customHeight="1">
      <c r="A12" s="29" t="inlineStr">
        <is>
          <t>Felelős</t>
        </is>
      </c>
      <c r="B12" s="25" t="inlineStr">
        <is>
          <t>A feladatért felelős személy neve.</t>
        </is>
      </c>
    </row>
    <row r="13" ht="32" customHeight="1">
      <c r="A13" s="28" t="inlineStr">
        <is>
          <t>Prioritás</t>
        </is>
      </c>
      <c r="B13" s="27" t="inlineStr">
        <is>
          <t>Legördülő lista: Magas, Közepes, Alacsony. A Magas piros kiemelést kap.</t>
        </is>
      </c>
    </row>
    <row r="14" ht="32" customHeight="1">
      <c r="A14" s="29" t="inlineStr">
        <is>
          <t>Kezdés dátuma / Határidő</t>
        </is>
      </c>
      <c r="B14" s="25" t="inlineStr">
        <is>
          <t>A tervezett kezdés és a leadási határidő (ÉÉÉÉ.HH.NN. formátum).</t>
        </is>
      </c>
    </row>
    <row r="15" ht="32" customHeight="1">
      <c r="A15" s="28" t="inlineStr">
        <is>
          <t>Státusz</t>
        </is>
      </c>
      <c r="B15" s="27" t="inlineStr">
        <is>
          <t>Legördülő lista: Nincs elkezdve, Folyamatban, Kész, Késésben. Feltételes formázással színezve.</t>
        </is>
      </c>
    </row>
    <row r="16" ht="32" customHeight="1">
      <c r="A16" s="29" t="inlineStr">
        <is>
          <t>Előrehaladás (%)</t>
        </is>
      </c>
      <c r="B16" s="25" t="inlineStr">
        <is>
          <t>Kézzel megadott érték 0-100% között, sárga háttérrel jelölt beviteli mező.</t>
        </is>
      </c>
    </row>
    <row r="17" ht="32" customHeight="1">
      <c r="A17" s="28" t="inlineStr">
        <is>
          <t>Hátralévő napok</t>
        </is>
      </c>
      <c r="B17" s="27" t="inlineStr">
        <is>
          <t>Automatikus számítás: Határidő - mai nap (TODAY).</t>
        </is>
      </c>
    </row>
    <row r="18" ht="32" customHeight="1">
      <c r="A18" s="29" t="inlineStr">
        <is>
          <t>Késésben?</t>
        </is>
      </c>
      <c r="B18" s="25" t="inlineStr">
        <is>
          <t>Automatikus jelzés, ha a feladat nincs kész és a hátralévő napok negatívak.</t>
        </is>
      </c>
    </row>
    <row r="19" ht="32" customHeight="1">
      <c r="A19" s="28" t="inlineStr">
        <is>
          <t>Megjegyzés</t>
        </is>
      </c>
      <c r="B19" s="27" t="inlineStr">
        <is>
          <t>Szabad szöveges mező kiegészítő információknak.</t>
        </is>
      </c>
    </row>
  </sheetData>
  <mergeCells count="2">
    <mergeCell ref="A1:B1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2026-07-14T08:21:29Z</dcterms:created>
  <dcterms:modified xmlns:dcterms="http://purl.org/dc/terms/" xmlns:xsi="http://www.w3.org/2001/XMLSchema-instance" xsi:type="dcterms:W3CDTF">2026-07-14T08:21:29Z</dcterms:modified>
</cp:coreProperties>
</file>