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Nyilvántartás" sheetId="1" state="visible" r:id="rId1"/>
    <sheet xmlns:r="http://schemas.openxmlformats.org/officeDocument/2006/relationships" name="Összesítő" sheetId="2" state="visible" r:id="rId2"/>
    <sheet xmlns:r="http://schemas.openxmlformats.org/officeDocument/2006/relationships" name="Lista" sheetId="3" state="visible" r:id="rId3"/>
    <sheet xmlns:r="http://schemas.openxmlformats.org/officeDocument/2006/relationships" name="Útmutató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0.0%"/>
  </numFmts>
  <fonts count="12">
    <font>
      <name val="Calibri"/>
      <family val="2"/>
      <color theme="1"/>
      <sz val="11"/>
      <scheme val="minor"/>
    </font>
    <font>
      <name val="Calibri"/>
      <b val="1"/>
      <color rgb="000F766E"/>
      <sz val="14"/>
    </font>
    <font>
      <name val="Calibri"/>
      <b val="1"/>
      <color rgb="00FFFFFF"/>
      <sz val="11"/>
    </font>
    <font>
      <name val="Calibri"/>
      <sz val="10"/>
    </font>
    <font>
      <name val="Calibri"/>
      <b val="1"/>
      <color rgb="00166534"/>
      <sz val="10"/>
    </font>
    <font>
      <name val="Calibri"/>
      <b val="1"/>
      <color rgb="00854D0E"/>
      <sz val="10"/>
    </font>
    <font>
      <name val="Calibri"/>
      <b val="1"/>
      <color rgb="00991B1B"/>
      <sz val="10"/>
    </font>
    <font>
      <name val="Calibri"/>
      <b val="1"/>
      <color rgb="009A3412"/>
      <sz val="10"/>
    </font>
    <font>
      <name val="Calibri"/>
      <b val="1"/>
      <sz val="11"/>
    </font>
    <font>
      <name val="Calibri"/>
      <b val="1"/>
      <color rgb="00FFFFFF"/>
      <sz val="10"/>
    </font>
    <font>
      <name val="Calibri"/>
      <b val="1"/>
      <color rgb="000F766E"/>
      <sz val="11"/>
    </font>
    <font>
      <name val="Calibri"/>
      <b val="1"/>
      <sz val="10"/>
    </font>
  </fonts>
  <fills count="11">
    <fill>
      <patternFill/>
    </fill>
    <fill>
      <patternFill patternType="gray125"/>
    </fill>
    <fill>
      <patternFill patternType="solid">
        <fgColor rgb="00F0FDFA"/>
      </patternFill>
    </fill>
    <fill>
      <patternFill patternType="solid">
        <fgColor rgb="000F766E"/>
      </patternFill>
    </fill>
    <fill>
      <patternFill patternType="solid">
        <fgColor rgb="00FFFBEB"/>
      </patternFill>
    </fill>
    <fill>
      <patternFill patternType="solid">
        <fgColor rgb="00DCFCE7"/>
      </patternFill>
    </fill>
    <fill>
      <patternFill patternType="solid">
        <fgColor rgb="00FFFFFF"/>
      </patternFill>
    </fill>
    <fill>
      <patternFill patternType="solid">
        <fgColor rgb="00FEF9C3"/>
      </patternFill>
    </fill>
    <fill>
      <patternFill patternType="solid">
        <fgColor rgb="00FEE2E2"/>
      </patternFill>
    </fill>
    <fill>
      <patternFill patternType="solid">
        <fgColor rgb="00FFEDD5"/>
      </patternFill>
    </fill>
    <fill>
      <patternFill patternType="solid">
        <fgColor rgb="0014B8A6"/>
      </patternFill>
    </fill>
  </fills>
  <borders count="6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  <border>
      <left/>
      <right/>
      <top style="thin">
        <color rgb="00D1D5DB"/>
      </top>
      <bottom/>
      <diagonal/>
    </border>
    <border>
      <left/>
      <right style="thin">
        <color rgb="00D1D5DB"/>
      </right>
      <top style="thin">
        <color rgb="00D1D5DB"/>
      </top>
      <bottom/>
      <diagonal/>
    </border>
    <border>
      <left/>
      <right/>
      <top style="thin">
        <color rgb="00D1D5DB"/>
      </top>
      <bottom style="thin">
        <color rgb="00D1D5DB"/>
      </bottom>
      <diagonal/>
    </border>
    <border>
      <left/>
      <right style="thin">
        <color rgb="00D1D5DB"/>
      </right>
      <top style="thin">
        <color rgb="00D1D5DB"/>
      </top>
      <bottom style="thin">
        <color rgb="00D1D5DB"/>
      </bottom>
      <diagonal/>
    </border>
  </borders>
  <cellStyleXfs count="1">
    <xf numFmtId="0" fontId="0" fillId="0" borderId="0"/>
  </cellStyleXfs>
  <cellXfs count="29">
    <xf numFmtId="0" fontId="0" fillId="0" borderId="0" pivotButton="0" quotePrefix="0" xfId="0"/>
    <xf numFmtId="0" fontId="1" fillId="2" borderId="1" applyAlignment="1" pivotButton="0" quotePrefix="0" xfId="0">
      <alignment horizontal="center" vertical="center" wrapText="1"/>
    </xf>
    <xf numFmtId="0" fontId="2" fillId="3" borderId="1" applyAlignment="1" pivotButton="0" quotePrefix="0" xfId="0">
      <alignment horizontal="center" vertical="center" wrapText="1"/>
    </xf>
    <xf numFmtId="0" fontId="3" fillId="2" borderId="1" applyAlignment="1" pivotButton="0" quotePrefix="0" xfId="0">
      <alignment horizontal="left" vertical="center" wrapText="1"/>
    </xf>
    <xf numFmtId="0" fontId="3" fillId="2" borderId="1" applyAlignment="1" pivotButton="0" quotePrefix="0" xfId="0">
      <alignment horizontal="center" vertical="center" wrapText="1"/>
    </xf>
    <xf numFmtId="1" fontId="3" fillId="2" borderId="1" applyAlignment="1" pivotButton="0" quotePrefix="0" xfId="0">
      <alignment horizontal="center" vertical="center" wrapText="1"/>
    </xf>
    <xf numFmtId="0" fontId="3" fillId="4" borderId="1" applyAlignment="1" pivotButton="0" quotePrefix="0" xfId="0">
      <alignment horizontal="center" vertical="center" wrapText="1"/>
    </xf>
    <xf numFmtId="0" fontId="4" fillId="5" borderId="1" applyAlignment="1" pivotButton="0" quotePrefix="0" xfId="0">
      <alignment horizontal="center" vertical="center" wrapText="1"/>
    </xf>
    <xf numFmtId="164" fontId="3" fillId="2" borderId="1" applyAlignment="1" pivotButton="0" quotePrefix="0" xfId="0">
      <alignment horizontal="center" vertical="center" wrapText="1"/>
    </xf>
    <xf numFmtId="0" fontId="3" fillId="6" borderId="1" applyAlignment="1" pivotButton="0" quotePrefix="0" xfId="0">
      <alignment horizontal="left" vertical="center" wrapText="1"/>
    </xf>
    <xf numFmtId="0" fontId="3" fillId="6" borderId="1" applyAlignment="1" pivotButton="0" quotePrefix="0" xfId="0">
      <alignment horizontal="center" vertical="center" wrapText="1"/>
    </xf>
    <xf numFmtId="1" fontId="3" fillId="6" borderId="1" applyAlignment="1" pivotButton="0" quotePrefix="0" xfId="0">
      <alignment horizontal="center" vertical="center" wrapText="1"/>
    </xf>
    <xf numFmtId="164" fontId="3" fillId="6" borderId="1" applyAlignment="1" pivotButton="0" quotePrefix="0" xfId="0">
      <alignment horizontal="center" vertical="center" wrapText="1"/>
    </xf>
    <xf numFmtId="0" fontId="5" fillId="7" borderId="1" applyAlignment="1" pivotButton="0" quotePrefix="0" xfId="0">
      <alignment horizontal="center" vertical="center" wrapText="1"/>
    </xf>
    <xf numFmtId="0" fontId="6" fillId="8" borderId="1" applyAlignment="1" pivotButton="0" quotePrefix="0" xfId="0">
      <alignment horizontal="center" vertical="center" wrapText="1"/>
    </xf>
    <xf numFmtId="0" fontId="7" fillId="9" borderId="1" applyAlignment="1" pivotButton="0" quotePrefix="0" xfId="0">
      <alignment horizontal="center" vertical="center" wrapText="1"/>
    </xf>
    <xf numFmtId="0" fontId="9" fillId="10" borderId="1" applyAlignment="1" pivotButton="0" quotePrefix="0" xfId="0">
      <alignment horizontal="center" vertical="center" wrapText="1"/>
    </xf>
    <xf numFmtId="0" fontId="0" fillId="10" borderId="1" pivotButton="0" quotePrefix="0" xfId="0"/>
    <xf numFmtId="164" fontId="9" fillId="10" borderId="1" applyAlignment="1" pivotButton="0" quotePrefix="0" xfId="0">
      <alignment horizontal="center" vertical="center" wrapText="1"/>
    </xf>
    <xf numFmtId="0" fontId="9" fillId="10" borderId="1" applyAlignment="1" pivotButton="0" quotePrefix="0" xfId="0">
      <alignment horizontal="left" vertical="center" wrapText="1"/>
    </xf>
    <xf numFmtId="0" fontId="10" fillId="2" borderId="1" applyAlignment="1" pivotButton="0" quotePrefix="0" xfId="0">
      <alignment horizontal="center" vertical="center" wrapText="1"/>
    </xf>
    <xf numFmtId="0" fontId="3" fillId="5" borderId="1" applyAlignment="1" pivotButton="0" quotePrefix="0" xfId="0">
      <alignment horizontal="center" vertical="center" wrapText="1"/>
    </xf>
    <xf numFmtId="0" fontId="3" fillId="7" borderId="1" applyAlignment="1" pivotButton="0" quotePrefix="0" xfId="0">
      <alignment horizontal="center" vertical="center" wrapText="1"/>
    </xf>
    <xf numFmtId="0" fontId="3" fillId="8" borderId="1" applyAlignment="1" pivotButton="0" quotePrefix="0" xfId="0">
      <alignment horizontal="center" vertical="center" wrapText="1"/>
    </xf>
    <xf numFmtId="0" fontId="3" fillId="9" borderId="1" applyAlignment="1" pivotButton="0" quotePrefix="0" xfId="0">
      <alignment horizontal="center" vertical="center" wrapText="1"/>
    </xf>
    <xf numFmtId="0" fontId="9" fillId="3" borderId="1" applyAlignment="1" pivotButton="0" quotePrefix="0" xfId="0">
      <alignment horizontal="left" vertical="center" wrapText="1"/>
    </xf>
    <xf numFmtId="0" fontId="11" fillId="2" borderId="1" applyAlignment="1" pivotButton="0" quotePrefix="0" xfId="0">
      <alignment horizontal="left" vertical="center" wrapText="1"/>
    </xf>
    <xf numFmtId="0" fontId="0" fillId="0" borderId="4" pivotButton="0" quotePrefix="0" xfId="0"/>
    <xf numFmtId="0" fontId="0" fillId="0" borderId="5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Szabadságkérések státusz szerint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'Összesítő'!B17</f>
            </strRef>
          </tx>
          <spPr>
            <a:solidFill xmlns:a="http://schemas.openxmlformats.org/drawingml/2006/main">
              <a:srgbClr val="0F766E"/>
            </a:solidFill>
            <a:ln xmlns:a="http://schemas.openxmlformats.org/drawingml/2006/main">
              <a:prstDash val="solid"/>
            </a:ln>
          </spPr>
          <cat>
            <numRef>
              <f>'Összesítő'!$A$18:$A$21</f>
            </numRef>
          </cat>
          <val>
            <numRef>
              <f>'Összesítő'!$B$18:$B$21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Státusz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Kérések száma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Jóváhagyott vs fennmaradó napok dolgozónként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'Összesítő'!C2</f>
            </strRef>
          </tx>
          <spPr>
            <a:solidFill xmlns:a="http://schemas.openxmlformats.org/drawingml/2006/main">
              <a:srgbClr val="14B8A6"/>
            </a:solidFill>
            <a:ln xmlns:a="http://schemas.openxmlformats.org/drawingml/2006/main">
              <a:prstDash val="solid"/>
            </a:ln>
          </spPr>
          <cat>
            <numRef>
              <f>'Összesítő'!$A$3:$A$12</f>
            </numRef>
          </cat>
          <val>
            <numRef>
              <f>'Összesítő'!$C$3:$C$12</f>
            </numRef>
          </val>
        </ser>
        <ser>
          <idx val="1"/>
          <order val="1"/>
          <tx>
            <strRef>
              <f>'Összesítő'!D2</f>
            </strRef>
          </tx>
          <spPr>
            <a:solidFill xmlns:a="http://schemas.openxmlformats.org/drawingml/2006/main">
              <a:srgbClr val="F59E0B"/>
            </a:solidFill>
            <a:ln xmlns:a="http://schemas.openxmlformats.org/drawingml/2006/main">
              <a:prstDash val="solid"/>
            </a:ln>
          </spPr>
          <cat>
            <numRef>
              <f>'Összesítő'!$A$3:$A$12</f>
            </numRef>
          </cat>
          <val>
            <numRef>
              <f>'Összesítő'!$D$3:$D$12</f>
            </numRef>
          </val>
        </ser>
        <ser>
          <idx val="2"/>
          <order val="2"/>
          <tx>
            <strRef>
              <f>'Összesítő'!E2</f>
            </strRef>
          </tx>
          <spPr>
            <a:solidFill xmlns:a="http://schemas.openxmlformats.org/drawingml/2006/main">
              <a:srgbClr val="22C55E"/>
            </a:solidFill>
            <a:ln xmlns:a="http://schemas.openxmlformats.org/drawingml/2006/main">
              <a:prstDash val="solid"/>
            </a:ln>
          </spPr>
          <cat>
            <numRef>
              <f>'Összesítő'!$A$3:$A$12</f>
            </numRef>
          </cat>
          <val>
            <numRef>
              <f>'Összesítő'!$E$3:$E$12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Napok száma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/Relationships>
</file>

<file path=xl/drawings/drawing1.xml><?xml version="1.0" encoding="utf-8"?>
<wsDr xmlns="http://schemas.openxmlformats.org/drawingml/2006/spreadsheetDrawing">
  <oneCellAnchor>
    <from>
      <col>0</col>
      <colOff>0</colOff>
      <row>23</row>
      <rowOff>0</rowOff>
    </from>
    <ext cx="6480000" cy="432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3</col>
      <colOff>0</colOff>
      <row>23</row>
      <rowOff>0</rowOff>
    </from>
    <ext cx="7920000" cy="504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X15"/>
  <sheetViews>
    <sheetView workbookViewId="0">
      <pane xSplit="3" ySplit="2" topLeftCell="D3" activePane="bottomRight" state="frozen"/>
      <selection pane="topRight" activeCell="A1" sqref="A1"/>
      <selection pane="bottomLeft" activeCell="A1" sqref="A1"/>
      <selection pane="bottomRight" activeCell="A1" sqref="A1"/>
    </sheetView>
  </sheetViews>
  <sheetFormatPr baseColWidth="8" defaultRowHeight="15"/>
  <cols>
    <col width="20" customWidth="1" min="4" max="4"/>
    <col width="18" customWidth="1" min="5" max="5"/>
    <col width="16" customWidth="1" min="6" max="6"/>
    <col width="22" customWidth="1" min="7" max="7"/>
    <col width="8" customWidth="1" min="8" max="8"/>
    <col width="14" customWidth="1" min="9" max="9"/>
    <col width="14" customWidth="1" min="10" max="10"/>
    <col width="14" customWidth="1" min="11" max="11"/>
    <col width="16" customWidth="1" min="12" max="12"/>
    <col width="16" customWidth="1" min="13" max="13"/>
    <col width="16" customWidth="1" min="14" max="14"/>
    <col width="18" customWidth="1" min="15" max="15"/>
    <col width="16" customWidth="1" min="16" max="16"/>
    <col width="16" customWidth="1" min="17" max="17"/>
    <col width="16" customWidth="1" min="18" max="18"/>
    <col width="14" customWidth="1" min="19" max="19"/>
    <col width="18" customWidth="1" min="20" max="20"/>
    <col width="18" customWidth="1" min="21" max="21"/>
    <col width="18" customWidth="1" min="22" max="22"/>
    <col width="14" customWidth="1" min="23" max="23"/>
    <col width="22" customWidth="1" min="24" max="24"/>
  </cols>
  <sheetData>
    <row r="1" ht="18" customHeight="1">
      <c r="D1" s="1" t="inlineStr">
        <is>
          <t>SZABADSÁG NYILVÁNTARTÁS 2026</t>
        </is>
      </c>
      <c r="E1" s="27" t="n"/>
      <c r="F1" s="27" t="n"/>
      <c r="G1" s="27" t="n"/>
      <c r="H1" s="27" t="n"/>
      <c r="I1" s="27" t="n"/>
      <c r="J1" s="27" t="n"/>
      <c r="K1" s="27" t="n"/>
      <c r="L1" s="27" t="n"/>
      <c r="M1" s="27" t="n"/>
      <c r="N1" s="27" t="n"/>
      <c r="O1" s="27" t="n"/>
      <c r="P1" s="27" t="n"/>
      <c r="Q1" s="27" t="n"/>
      <c r="R1" s="27" t="n"/>
      <c r="S1" s="27" t="n"/>
      <c r="T1" s="27" t="n"/>
      <c r="U1" s="27" t="n"/>
      <c r="V1" s="28" t="n"/>
    </row>
    <row r="2" ht="42" customHeight="1">
      <c r="D2" s="2" t="inlineStr">
        <is>
          <t>Dolgozó neve</t>
        </is>
      </c>
      <c r="E2" s="2" t="inlineStr">
        <is>
          <t>Munkakör</t>
        </is>
      </c>
      <c r="F2" s="2" t="inlineStr">
        <is>
          <t>Osztály</t>
        </is>
      </c>
      <c r="G2" s="2" t="inlineStr">
        <is>
          <t>Jogviszony típusa</t>
        </is>
      </c>
      <c r="H2" s="2" t="inlineStr">
        <is>
          <t>Év</t>
        </is>
      </c>
      <c r="I2" s="2" t="inlineStr">
        <is>
          <t>Alap szabadság (nap)</t>
        </is>
      </c>
      <c r="J2" s="2" t="inlineStr">
        <is>
          <t>Pótszabadság (nap)</t>
        </is>
      </c>
      <c r="K2" s="2" t="inlineStr">
        <is>
          <t>Áthozott nap</t>
        </is>
      </c>
      <c r="L2" s="2" t="inlineStr">
        <is>
          <t>Összes jogosultság</t>
        </is>
      </c>
      <c r="M2" s="2" t="inlineStr">
        <is>
          <t>Eddig kivett nap</t>
        </is>
      </c>
      <c r="N2" s="2" t="inlineStr">
        <is>
          <t>Jóváhagyott nap</t>
        </is>
      </c>
      <c r="O2" s="2" t="inlineStr">
        <is>
          <t>Függőben lévő nap</t>
        </is>
      </c>
      <c r="P2" s="2" t="inlineStr">
        <is>
          <t>Fennmaradó nap</t>
        </is>
      </c>
      <c r="Q2" s="2" t="inlineStr">
        <is>
          <t>Távollét kezdete</t>
        </is>
      </c>
      <c r="R2" s="2" t="inlineStr">
        <is>
          <t>Távollét vége</t>
        </is>
      </c>
      <c r="S2" s="2" t="inlineStr">
        <is>
          <t>Napok száma</t>
        </is>
      </c>
      <c r="T2" s="2" t="inlineStr">
        <is>
          <t>Távollét típusa</t>
        </is>
      </c>
      <c r="U2" s="2" t="inlineStr">
        <is>
          <t>Kérelem státusza</t>
        </is>
      </c>
      <c r="V2" s="2" t="inlineStr">
        <is>
          <t>Jóváhagyta</t>
        </is>
      </c>
      <c r="W2" s="2" t="inlineStr">
        <is>
          <t>Kihasználtság %</t>
        </is>
      </c>
      <c r="X2" s="2" t="inlineStr">
        <is>
          <t>Megjegyzés</t>
        </is>
      </c>
    </row>
    <row r="3" ht="18" customHeight="1">
      <c r="D3" s="3" t="inlineStr">
        <is>
          <t>Nagy Péter</t>
        </is>
      </c>
      <c r="E3" s="4" t="inlineStr">
        <is>
          <t>Pénzügyi elemző</t>
        </is>
      </c>
      <c r="F3" s="4" t="inlineStr">
        <is>
          <t>Pénzügy</t>
        </is>
      </c>
      <c r="G3" s="4" t="inlineStr">
        <is>
          <t>Kft.</t>
        </is>
      </c>
      <c r="H3" s="5" t="n">
        <v>2026</v>
      </c>
      <c r="I3" s="6" t="n">
        <v>20</v>
      </c>
      <c r="J3" s="6" t="n">
        <v>4</v>
      </c>
      <c r="K3" s="6" t="n">
        <v>2</v>
      </c>
      <c r="L3" s="4">
        <f>SUM(I3:K3)</f>
        <v/>
      </c>
      <c r="M3" s="4">
        <f>N3</f>
        <v/>
      </c>
      <c r="N3" s="4">
        <f>IF(U3="Jóváhagyva",S3,0)</f>
        <v/>
      </c>
      <c r="O3" s="4">
        <f>IF(U3="Függőben",S3,0)</f>
        <v/>
      </c>
      <c r="P3" s="4">
        <f>L3-N3</f>
        <v/>
      </c>
      <c r="Q3" s="4" t="inlineStr">
        <is>
          <t>Jóváhagyva</t>
        </is>
      </c>
      <c r="R3" s="4" t="inlineStr">
        <is>
          <t>Horváth Zoltán</t>
        </is>
      </c>
      <c r="S3" s="6" t="n"/>
      <c r="T3" s="4" t="n"/>
      <c r="U3" s="7" t="n"/>
      <c r="V3" s="4" t="n"/>
      <c r="W3" s="8">
        <f>IFERROR(N3/L3,0)</f>
        <v/>
      </c>
    </row>
    <row r="4" ht="18" customHeight="1">
      <c r="D4" s="9" t="inlineStr">
        <is>
          <t>Kovács Anna</t>
        </is>
      </c>
      <c r="E4" s="10" t="inlineStr">
        <is>
          <t>HR vezető</t>
        </is>
      </c>
      <c r="F4" s="10" t="inlineStr">
        <is>
          <t>HR</t>
        </is>
      </c>
      <c r="G4" s="10" t="inlineStr">
        <is>
          <t>Kft.</t>
        </is>
      </c>
      <c r="H4" s="11" t="n">
        <v>2026</v>
      </c>
      <c r="I4" s="6" t="n">
        <v>20</v>
      </c>
      <c r="J4" s="6" t="n">
        <v>2</v>
      </c>
      <c r="K4" s="6" t="n">
        <v>1</v>
      </c>
      <c r="L4" s="10">
        <f>SUM(I4:K4)</f>
        <v/>
      </c>
      <c r="M4" s="10">
        <f>N4</f>
        <v/>
      </c>
      <c r="N4" s="10">
        <f>IF(U4="Jóváhagyva",S4,0)</f>
        <v/>
      </c>
      <c r="O4" s="10">
        <f>IF(U4="Függőben",S4,0)</f>
        <v/>
      </c>
      <c r="P4" s="10">
        <f>L4-N4</f>
        <v/>
      </c>
      <c r="Q4" s="10" t="inlineStr">
        <is>
          <t>Jóváhagyva</t>
        </is>
      </c>
      <c r="R4" s="10" t="inlineStr">
        <is>
          <t>Horváth Zoltán</t>
        </is>
      </c>
      <c r="S4" s="6" t="n"/>
      <c r="T4" s="10" t="n"/>
      <c r="U4" s="7" t="n"/>
      <c r="V4" s="10" t="n"/>
      <c r="W4" s="12">
        <f>IFERROR(N4/L4,0)</f>
        <v/>
      </c>
    </row>
    <row r="5" ht="18" customHeight="1">
      <c r="D5" s="3" t="inlineStr">
        <is>
          <t>Szabó Gábor</t>
        </is>
      </c>
      <c r="E5" s="4" t="inlineStr">
        <is>
          <t>Értékesítési mng.</t>
        </is>
      </c>
      <c r="F5" s="4" t="inlineStr">
        <is>
          <t>Értékesítés</t>
        </is>
      </c>
      <c r="G5" s="4" t="inlineStr">
        <is>
          <t>Bt.</t>
        </is>
      </c>
      <c r="H5" s="5" t="n">
        <v>2026</v>
      </c>
      <c r="I5" s="6" t="n">
        <v>20</v>
      </c>
      <c r="J5" s="6" t="n">
        <v>4</v>
      </c>
      <c r="K5" s="6" t="n">
        <v>0</v>
      </c>
      <c r="L5" s="4">
        <f>SUM(I5:K5)</f>
        <v/>
      </c>
      <c r="M5" s="4">
        <f>N5</f>
        <v/>
      </c>
      <c r="N5" s="4">
        <f>IF(U5="Jóváhagyva",S5,0)</f>
        <v/>
      </c>
      <c r="O5" s="4">
        <f>IF(U5="Függőben",S5,0)</f>
        <v/>
      </c>
      <c r="P5" s="4">
        <f>L5-N5</f>
        <v/>
      </c>
      <c r="Q5" s="4" t="inlineStr">
        <is>
          <t>Függőben</t>
        </is>
      </c>
      <c r="R5" s="4" t="inlineStr"/>
      <c r="S5" s="6" t="n"/>
      <c r="T5" s="4" t="n"/>
      <c r="U5" s="13" t="n"/>
      <c r="V5" s="4" t="n"/>
      <c r="W5" s="8">
        <f>IFERROR(N5/L5,0)</f>
        <v/>
      </c>
    </row>
    <row r="6" ht="18" customHeight="1">
      <c r="D6" s="9" t="inlineStr">
        <is>
          <t>Tóth Erzsébet</t>
        </is>
      </c>
      <c r="E6" s="10" t="inlineStr">
        <is>
          <t>Adminisztrátor</t>
        </is>
      </c>
      <c r="F6" s="10" t="inlineStr">
        <is>
          <t>Adminisztráció</t>
        </is>
      </c>
      <c r="G6" s="10" t="inlineStr">
        <is>
          <t>Egyéni vállalkozó</t>
        </is>
      </c>
      <c r="H6" s="11" t="n">
        <v>2026</v>
      </c>
      <c r="I6" s="6" t="n">
        <v>20</v>
      </c>
      <c r="J6" s="6" t="n">
        <v>1</v>
      </c>
      <c r="K6" s="6" t="n">
        <v>3</v>
      </c>
      <c r="L6" s="10">
        <f>SUM(I6:K6)</f>
        <v/>
      </c>
      <c r="M6" s="10">
        <f>N6</f>
        <v/>
      </c>
      <c r="N6" s="10">
        <f>IF(U6="Jóváhagyva",S6,0)</f>
        <v/>
      </c>
      <c r="O6" s="10">
        <f>IF(U6="Függőben",S6,0)</f>
        <v/>
      </c>
      <c r="P6" s="10">
        <f>L6-N6</f>
        <v/>
      </c>
      <c r="Q6" s="10" t="inlineStr">
        <is>
          <t>Jóváhagyva</t>
        </is>
      </c>
      <c r="R6" s="10" t="inlineStr">
        <is>
          <t>Kiss Mária</t>
        </is>
      </c>
      <c r="S6" s="6" t="n"/>
      <c r="T6" s="10" t="n"/>
      <c r="U6" s="7" t="n"/>
      <c r="V6" s="10" t="n"/>
      <c r="W6" s="12">
        <f>IFERROR(N6/L6,0)</f>
        <v/>
      </c>
    </row>
    <row r="7" ht="18" customHeight="1">
      <c r="D7" s="3" t="inlineStr">
        <is>
          <t>Horváth Zoltán</t>
        </is>
      </c>
      <c r="E7" s="4" t="inlineStr">
        <is>
          <t>Logisztikai mng.</t>
        </is>
      </c>
      <c r="F7" s="4" t="inlineStr">
        <is>
          <t>Logisztika</t>
        </is>
      </c>
      <c r="G7" s="4" t="inlineStr">
        <is>
          <t>Kft.</t>
        </is>
      </c>
      <c r="H7" s="5" t="n">
        <v>2026</v>
      </c>
      <c r="I7" s="6" t="n">
        <v>20</v>
      </c>
      <c r="J7" s="6" t="n">
        <v>3</v>
      </c>
      <c r="K7" s="6" t="n">
        <v>0</v>
      </c>
      <c r="L7" s="4">
        <f>SUM(I7:K7)</f>
        <v/>
      </c>
      <c r="M7" s="4">
        <f>N7</f>
        <v/>
      </c>
      <c r="N7" s="4">
        <f>IF(U7="Jóváhagyva",S7,0)</f>
        <v/>
      </c>
      <c r="O7" s="4">
        <f>IF(U7="Függőben",S7,0)</f>
        <v/>
      </c>
      <c r="P7" s="4">
        <f>L7-N7</f>
        <v/>
      </c>
      <c r="Q7" s="4" t="inlineStr">
        <is>
          <t>Elutasítva</t>
        </is>
      </c>
      <c r="R7" s="4" t="inlineStr">
        <is>
          <t>Kovács Anna</t>
        </is>
      </c>
      <c r="S7" s="6" t="n"/>
      <c r="T7" s="4" t="n"/>
      <c r="U7" s="14" t="n"/>
      <c r="V7" s="4" t="n"/>
      <c r="W7" s="8">
        <f>IFERROR(N7/L7,0)</f>
        <v/>
      </c>
    </row>
    <row r="8" ht="18" customHeight="1">
      <c r="D8" s="9" t="inlineStr">
        <is>
          <t>Kiss Mária</t>
        </is>
      </c>
      <c r="E8" s="10" t="inlineStr">
        <is>
          <t>Marketing szakértő</t>
        </is>
      </c>
      <c r="F8" s="10" t="inlineStr">
        <is>
          <t>Marketing</t>
        </is>
      </c>
      <c r="G8" s="10" t="inlineStr">
        <is>
          <t>Kft.</t>
        </is>
      </c>
      <c r="H8" s="11" t="n">
        <v>2026</v>
      </c>
      <c r="I8" s="6" t="n">
        <v>20</v>
      </c>
      <c r="J8" s="6" t="n">
        <v>2</v>
      </c>
      <c r="K8" s="6" t="n">
        <v>1</v>
      </c>
      <c r="L8" s="10">
        <f>SUM(I8:K8)</f>
        <v/>
      </c>
      <c r="M8" s="10">
        <f>N8</f>
        <v/>
      </c>
      <c r="N8" s="10">
        <f>IF(U8="Jóváhagyva",S8,0)</f>
        <v/>
      </c>
      <c r="O8" s="10">
        <f>IF(U8="Függőben",S8,0)</f>
        <v/>
      </c>
      <c r="P8" s="10">
        <f>L8-N8</f>
        <v/>
      </c>
      <c r="Q8" s="10" t="inlineStr">
        <is>
          <t>Jóváhagyva</t>
        </is>
      </c>
      <c r="R8" s="10" t="inlineStr">
        <is>
          <t>Horváth Zoltán</t>
        </is>
      </c>
      <c r="S8" s="6" t="n"/>
      <c r="T8" s="10" t="n"/>
      <c r="U8" s="7" t="n"/>
      <c r="V8" s="10" t="n"/>
      <c r="W8" s="12">
        <f>IFERROR(N8/L8,0)</f>
        <v/>
      </c>
    </row>
    <row r="9" ht="18" customHeight="1">
      <c r="D9" s="3" t="inlineStr">
        <is>
          <t>Varga István</t>
        </is>
      </c>
      <c r="E9" s="4" t="inlineStr">
        <is>
          <t>IT fejlesztő</t>
        </is>
      </c>
      <c r="F9" s="4" t="inlineStr">
        <is>
          <t>IT</t>
        </is>
      </c>
      <c r="G9" s="4" t="inlineStr">
        <is>
          <t>Kft.</t>
        </is>
      </c>
      <c r="H9" s="5" t="n">
        <v>2026</v>
      </c>
      <c r="I9" s="6" t="n">
        <v>20</v>
      </c>
      <c r="J9" s="6" t="n">
        <v>5</v>
      </c>
      <c r="K9" s="6" t="n">
        <v>0</v>
      </c>
      <c r="L9" s="4">
        <f>SUM(I9:K9)</f>
        <v/>
      </c>
      <c r="M9" s="4">
        <f>N9</f>
        <v/>
      </c>
      <c r="N9" s="4">
        <f>IF(U9="Jóváhagyva",S9,0)</f>
        <v/>
      </c>
      <c r="O9" s="4">
        <f>IF(U9="Függőben",S9,0)</f>
        <v/>
      </c>
      <c r="P9" s="4">
        <f>L9-N9</f>
        <v/>
      </c>
      <c r="Q9" s="4" t="inlineStr">
        <is>
          <t>Függőben</t>
        </is>
      </c>
      <c r="R9" s="4" t="inlineStr"/>
      <c r="S9" s="6" t="n"/>
      <c r="T9" s="4" t="n"/>
      <c r="U9" s="13" t="n"/>
      <c r="V9" s="4" t="n"/>
      <c r="W9" s="8">
        <f>IFERROR(N9/L9,0)</f>
        <v/>
      </c>
    </row>
    <row r="10" ht="18" customHeight="1">
      <c r="D10" s="9" t="inlineStr">
        <is>
          <t>Németh Judit</t>
        </is>
      </c>
      <c r="E10" s="10" t="inlineStr">
        <is>
          <t>Ügyfélszolgálatos</t>
        </is>
      </c>
      <c r="F10" s="10" t="inlineStr">
        <is>
          <t>Ügyfélszolgálat</t>
        </is>
      </c>
      <c r="G10" s="10" t="inlineStr">
        <is>
          <t>Bt.</t>
        </is>
      </c>
      <c r="H10" s="11" t="n">
        <v>2026</v>
      </c>
      <c r="I10" s="6" t="n">
        <v>20</v>
      </c>
      <c r="J10" s="6" t="n">
        <v>2</v>
      </c>
      <c r="K10" s="6" t="n">
        <v>2</v>
      </c>
      <c r="L10" s="10">
        <f>SUM(I10:K10)</f>
        <v/>
      </c>
      <c r="M10" s="10">
        <f>N10</f>
        <v/>
      </c>
      <c r="N10" s="10">
        <f>IF(U10="Jóváhagyva",S10,0)</f>
        <v/>
      </c>
      <c r="O10" s="10">
        <f>IF(U10="Függőben",S10,0)</f>
        <v/>
      </c>
      <c r="P10" s="10">
        <f>L10-N10</f>
        <v/>
      </c>
      <c r="Q10" s="10" t="inlineStr">
        <is>
          <t>Jóváhagyva</t>
        </is>
      </c>
      <c r="R10" s="10" t="inlineStr">
        <is>
          <t>Kiss Mária</t>
        </is>
      </c>
      <c r="S10" s="6" t="n"/>
      <c r="T10" s="10" t="n"/>
      <c r="U10" s="7" t="n"/>
      <c r="V10" s="10" t="n"/>
      <c r="W10" s="12">
        <f>IFERROR(N10/L10,0)</f>
        <v/>
      </c>
    </row>
    <row r="11" ht="18" customHeight="1">
      <c r="D11" s="3" t="inlineStr">
        <is>
          <t>Farkas Tamás</t>
        </is>
      </c>
      <c r="E11" s="4" t="inlineStr">
        <is>
          <t>Termelési vezető</t>
        </is>
      </c>
      <c r="F11" s="4" t="inlineStr">
        <is>
          <t>Termelés</t>
        </is>
      </c>
      <c r="G11" s="4" t="inlineStr">
        <is>
          <t>Kft.</t>
        </is>
      </c>
      <c r="H11" s="5" t="n">
        <v>2026</v>
      </c>
      <c r="I11" s="6" t="n">
        <v>20</v>
      </c>
      <c r="J11" s="6" t="n">
        <v>3</v>
      </c>
      <c r="K11" s="6" t="n">
        <v>0</v>
      </c>
      <c r="L11" s="4">
        <f>SUM(I11:K11)</f>
        <v/>
      </c>
      <c r="M11" s="4">
        <f>N11</f>
        <v/>
      </c>
      <c r="N11" s="4">
        <f>IF(U11="Jóváhagyva",S11,0)</f>
        <v/>
      </c>
      <c r="O11" s="4">
        <f>IF(U11="Függőben",S11,0)</f>
        <v/>
      </c>
      <c r="P11" s="4">
        <f>L11-N11</f>
        <v/>
      </c>
      <c r="Q11" s="4" t="inlineStr">
        <is>
          <t>Részben jóváhagyva</t>
        </is>
      </c>
      <c r="R11" s="4" t="inlineStr">
        <is>
          <t>Kovács Anna</t>
        </is>
      </c>
      <c r="S11" s="6" t="n"/>
      <c r="T11" s="4" t="n"/>
      <c r="U11" s="15" t="n"/>
      <c r="V11" s="4" t="n"/>
      <c r="W11" s="8">
        <f>IFERROR(N11/L11,0)</f>
        <v/>
      </c>
    </row>
    <row r="12" ht="18" customHeight="1">
      <c r="D12" s="9" t="inlineStr">
        <is>
          <t>Balogh Éva</t>
        </is>
      </c>
      <c r="E12" s="10" t="inlineStr">
        <is>
          <t>Kontroller</t>
        </is>
      </c>
      <c r="F12" s="10" t="inlineStr">
        <is>
          <t>Kontrolling</t>
        </is>
      </c>
      <c r="G12" s="10" t="inlineStr">
        <is>
          <t>Kft.</t>
        </is>
      </c>
      <c r="H12" s="11" t="n">
        <v>2026</v>
      </c>
      <c r="I12" s="6" t="n">
        <v>20</v>
      </c>
      <c r="J12" s="6" t="n">
        <v>4</v>
      </c>
      <c r="K12" s="6" t="n">
        <v>1</v>
      </c>
      <c r="L12" s="10">
        <f>SUM(I12:K12)</f>
        <v/>
      </c>
      <c r="M12" s="10">
        <f>N12</f>
        <v/>
      </c>
      <c r="N12" s="10">
        <f>IF(U12="Jóváhagyva",S12,0)</f>
        <v/>
      </c>
      <c r="O12" s="10">
        <f>IF(U12="Függőben",S12,0)</f>
        <v/>
      </c>
      <c r="P12" s="10">
        <f>L12-N12</f>
        <v/>
      </c>
      <c r="Q12" s="10" t="inlineStr">
        <is>
          <t>Jóváhagyva</t>
        </is>
      </c>
      <c r="R12" s="10" t="inlineStr">
        <is>
          <t>Horváth Zoltán</t>
        </is>
      </c>
      <c r="S12" s="6" t="n"/>
      <c r="T12" s="10" t="n"/>
      <c r="U12" s="7" t="n"/>
      <c r="V12" s="10" t="n"/>
      <c r="W12" s="12">
        <f>IFERROR(N12/L12,0)</f>
        <v/>
      </c>
    </row>
    <row r="13"/>
    <row r="14" ht="18" customHeight="1">
      <c r="D14" s="16" t="inlineStr">
        <is>
          <t>ÖSSZESEN:</t>
        </is>
      </c>
      <c r="E14" s="17" t="n"/>
      <c r="F14" s="17" t="n"/>
      <c r="G14" s="17" t="n"/>
      <c r="H14" s="17" t="n"/>
      <c r="I14" s="16">
        <f>SUM(I3:I12)</f>
        <v/>
      </c>
      <c r="J14" s="16">
        <f>SUM(J3:J12)</f>
        <v/>
      </c>
      <c r="K14" s="16">
        <f>SUM(K3:K12)</f>
        <v/>
      </c>
      <c r="L14" s="16">
        <f>SUM(L3:L12)</f>
        <v/>
      </c>
      <c r="M14" s="16">
        <f>SUM(M3:M12)</f>
        <v/>
      </c>
      <c r="N14" s="16">
        <f>SUM(N3:N12)</f>
        <v/>
      </c>
      <c r="O14" s="16">
        <f>SUM(O3:O12)</f>
        <v/>
      </c>
      <c r="P14" s="16">
        <f>SUM(P3:P12)</f>
        <v/>
      </c>
      <c r="Q14" s="17" t="n"/>
      <c r="R14" s="17" t="n"/>
      <c r="S14" s="16">
        <f>SUM(S3:S12)</f>
        <v/>
      </c>
      <c r="T14" s="17" t="n"/>
      <c r="U14" s="17" t="n"/>
      <c r="V14" s="17" t="n"/>
      <c r="W14" s="17" t="n"/>
      <c r="X14" s="17" t="n"/>
    </row>
    <row r="15" ht="18" customHeight="1">
      <c r="D15" s="16" t="inlineStr">
        <is>
          <t>ÁTLAG:</t>
        </is>
      </c>
      <c r="E15" s="17" t="n"/>
      <c r="F15" s="17" t="n"/>
      <c r="G15" s="17" t="n"/>
      <c r="H15" s="17" t="n"/>
      <c r="I15" s="17" t="n"/>
      <c r="J15" s="17" t="n"/>
      <c r="K15" s="17" t="n"/>
      <c r="L15" s="16">
        <f>IFERROR(AVERAGE(L3:L12),0)</f>
        <v/>
      </c>
      <c r="M15" s="17" t="n"/>
      <c r="N15" s="16">
        <f>IFERROR(AVERAGE(N3:N12),0)</f>
        <v/>
      </c>
      <c r="O15" s="17" t="n"/>
      <c r="P15" s="16">
        <f>IFERROR(AVERAGE(P3:P12),0)</f>
        <v/>
      </c>
      <c r="Q15" s="17" t="n"/>
      <c r="R15" s="17" t="n"/>
      <c r="S15" s="17" t="n"/>
      <c r="T15" s="17" t="n"/>
      <c r="U15" s="17" t="n"/>
      <c r="V15" s="17" t="n"/>
      <c r="W15" s="18">
        <f>IFERROR(AVERAGE(W3:W12),0)</f>
        <v/>
      </c>
      <c r="X15" s="17" t="n"/>
    </row>
  </sheetData>
  <mergeCells count="1">
    <mergeCell ref="D1:V1"/>
  </mergeCells>
  <dataValidations count="2">
    <dataValidation sqref="U3:U103" showErrorMessage="1" showInputMessage="1" allowBlank="1" errorTitle="Hiba" error="Érvénytelen státusz!" type="list">
      <formula1>"Jóváhagyva,Függőben,Elutasítva,Részben jóváhagyva"</formula1>
    </dataValidation>
    <dataValidation sqref="T3:T103" showErrorMessage="1" showInputMessage="1" allowBlank="1" type="list">
      <formula1>"Szabadság,Betegszabadság,Fizetett szabadság,Fizetetlen szabadság,Rendkívüli szabadság"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G21"/>
  <sheetViews>
    <sheetView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22" customWidth="1" min="1" max="1"/>
    <col width="22" customWidth="1" min="2" max="2"/>
    <col width="20" customWidth="1" min="3" max="3"/>
    <col width="20" customWidth="1" min="4" max="4"/>
    <col width="18" customWidth="1" min="5" max="5"/>
    <col width="16" customWidth="1" min="6" max="6"/>
    <col width="16" customWidth="1" min="7" max="7"/>
  </cols>
  <sheetData>
    <row r="1">
      <c r="A1" s="1" t="inlineStr">
        <is>
          <t>SZABADSÁG ÖSSZESÍTŐ 2026 – DOLGOZÓI ÁTTEKINTÉS</t>
        </is>
      </c>
      <c r="B1" s="27" t="n"/>
      <c r="C1" s="27" t="n"/>
      <c r="D1" s="27" t="n"/>
      <c r="E1" s="27" t="n"/>
      <c r="F1" s="27" t="n"/>
      <c r="G1" s="28" t="n"/>
    </row>
    <row r="2" ht="40" customHeight="1">
      <c r="A2" s="2" t="inlineStr">
        <is>
          <t>Dolgozó neve</t>
        </is>
      </c>
      <c r="B2" s="2" t="inlineStr">
        <is>
          <t>Éves jogosultság (nap)</t>
        </is>
      </c>
      <c r="C2" s="2" t="inlineStr">
        <is>
          <t>Jóváhagyott nap</t>
        </is>
      </c>
      <c r="D2" s="2" t="inlineStr">
        <is>
          <t>Függőben lévő nap</t>
        </is>
      </c>
      <c r="E2" s="2" t="inlineStr">
        <is>
          <t>Fennmaradó nap</t>
        </is>
      </c>
      <c r="F2" s="2" t="inlineStr">
        <is>
          <t>Kihasználtság %</t>
        </is>
      </c>
      <c r="G2" s="2" t="inlineStr">
        <is>
          <t>Kérések száma</t>
        </is>
      </c>
    </row>
    <row r="3" ht="18" customHeight="1">
      <c r="A3" s="3" t="inlineStr">
        <is>
          <t>Nagy Péter</t>
        </is>
      </c>
      <c r="B3" s="4">
        <f>IFERROR(SUMIF(Nyilvántartás!D:D,A3,Nyilvántartás!L:L),0)</f>
        <v/>
      </c>
      <c r="C3" s="4">
        <f>IFERROR(SUMIF(Nyilvántartás!D:D,A3,Nyilvántartás!N:N),0)</f>
        <v/>
      </c>
      <c r="D3" s="4">
        <f>IFERROR(SUMIF(Nyilvántartás!D:D,A3,Nyilvántartás!O:O),0)</f>
        <v/>
      </c>
      <c r="E3" s="4">
        <f>B3-C3</f>
        <v/>
      </c>
      <c r="F3" s="8">
        <f>IFERROR(C3/B3,0)</f>
        <v/>
      </c>
      <c r="G3" s="4">
        <f>IFERROR(COUNTIF(Nyilvántartás!D:D,A3),0)</f>
        <v/>
      </c>
    </row>
    <row r="4" ht="18" customHeight="1">
      <c r="A4" s="9" t="inlineStr">
        <is>
          <t>Kovács Anna</t>
        </is>
      </c>
      <c r="B4" s="10">
        <f>IFERROR(SUMIF(Nyilvántartás!D:D,A4,Nyilvántartás!L:L),0)</f>
        <v/>
      </c>
      <c r="C4" s="10">
        <f>IFERROR(SUMIF(Nyilvántartás!D:D,A4,Nyilvántartás!N:N),0)</f>
        <v/>
      </c>
      <c r="D4" s="10">
        <f>IFERROR(SUMIF(Nyilvántartás!D:D,A4,Nyilvántartás!O:O),0)</f>
        <v/>
      </c>
      <c r="E4" s="10">
        <f>B4-C4</f>
        <v/>
      </c>
      <c r="F4" s="12">
        <f>IFERROR(C4/B4,0)</f>
        <v/>
      </c>
      <c r="G4" s="10">
        <f>IFERROR(COUNTIF(Nyilvántartás!D:D,A4),0)</f>
        <v/>
      </c>
    </row>
    <row r="5" ht="18" customHeight="1">
      <c r="A5" s="3" t="inlineStr">
        <is>
          <t>Szabó Gábor</t>
        </is>
      </c>
      <c r="B5" s="4">
        <f>IFERROR(SUMIF(Nyilvántartás!D:D,A5,Nyilvántartás!L:L),0)</f>
        <v/>
      </c>
      <c r="C5" s="4">
        <f>IFERROR(SUMIF(Nyilvántartás!D:D,A5,Nyilvántartás!N:N),0)</f>
        <v/>
      </c>
      <c r="D5" s="4">
        <f>IFERROR(SUMIF(Nyilvántartás!D:D,A5,Nyilvántartás!O:O),0)</f>
        <v/>
      </c>
      <c r="E5" s="4">
        <f>B5-C5</f>
        <v/>
      </c>
      <c r="F5" s="8">
        <f>IFERROR(C5/B5,0)</f>
        <v/>
      </c>
      <c r="G5" s="4">
        <f>IFERROR(COUNTIF(Nyilvántartás!D:D,A5),0)</f>
        <v/>
      </c>
    </row>
    <row r="6" ht="18" customHeight="1">
      <c r="A6" s="9" t="inlineStr">
        <is>
          <t>Tóth Erzsébet</t>
        </is>
      </c>
      <c r="B6" s="10">
        <f>IFERROR(SUMIF(Nyilvántartás!D:D,A6,Nyilvántartás!L:L),0)</f>
        <v/>
      </c>
      <c r="C6" s="10">
        <f>IFERROR(SUMIF(Nyilvántartás!D:D,A6,Nyilvántartás!N:N),0)</f>
        <v/>
      </c>
      <c r="D6" s="10">
        <f>IFERROR(SUMIF(Nyilvántartás!D:D,A6,Nyilvántartás!O:O),0)</f>
        <v/>
      </c>
      <c r="E6" s="10">
        <f>B6-C6</f>
        <v/>
      </c>
      <c r="F6" s="12">
        <f>IFERROR(C6/B6,0)</f>
        <v/>
      </c>
      <c r="G6" s="10">
        <f>IFERROR(COUNTIF(Nyilvántartás!D:D,A6),0)</f>
        <v/>
      </c>
    </row>
    <row r="7" ht="18" customHeight="1">
      <c r="A7" s="3" t="inlineStr">
        <is>
          <t>Horváth Zoltán</t>
        </is>
      </c>
      <c r="B7" s="4">
        <f>IFERROR(SUMIF(Nyilvántartás!D:D,A7,Nyilvántartás!L:L),0)</f>
        <v/>
      </c>
      <c r="C7" s="4">
        <f>IFERROR(SUMIF(Nyilvántartás!D:D,A7,Nyilvántartás!N:N),0)</f>
        <v/>
      </c>
      <c r="D7" s="4">
        <f>IFERROR(SUMIF(Nyilvántartás!D:D,A7,Nyilvántartás!O:O),0)</f>
        <v/>
      </c>
      <c r="E7" s="4">
        <f>B7-C7</f>
        <v/>
      </c>
      <c r="F7" s="8">
        <f>IFERROR(C7/B7,0)</f>
        <v/>
      </c>
      <c r="G7" s="4">
        <f>IFERROR(COUNTIF(Nyilvántartás!D:D,A7),0)</f>
        <v/>
      </c>
    </row>
    <row r="8" ht="18" customHeight="1">
      <c r="A8" s="9" t="inlineStr">
        <is>
          <t>Kiss Mária</t>
        </is>
      </c>
      <c r="B8" s="10">
        <f>IFERROR(SUMIF(Nyilvántartás!D:D,A8,Nyilvántartás!L:L),0)</f>
        <v/>
      </c>
      <c r="C8" s="10">
        <f>IFERROR(SUMIF(Nyilvántartás!D:D,A8,Nyilvántartás!N:N),0)</f>
        <v/>
      </c>
      <c r="D8" s="10">
        <f>IFERROR(SUMIF(Nyilvántartás!D:D,A8,Nyilvántartás!O:O),0)</f>
        <v/>
      </c>
      <c r="E8" s="10">
        <f>B8-C8</f>
        <v/>
      </c>
      <c r="F8" s="12">
        <f>IFERROR(C8/B8,0)</f>
        <v/>
      </c>
      <c r="G8" s="10">
        <f>IFERROR(COUNTIF(Nyilvántartás!D:D,A8),0)</f>
        <v/>
      </c>
    </row>
    <row r="9" ht="18" customHeight="1">
      <c r="A9" s="3" t="inlineStr">
        <is>
          <t>Varga István</t>
        </is>
      </c>
      <c r="B9" s="4">
        <f>IFERROR(SUMIF(Nyilvántartás!D:D,A9,Nyilvántartás!L:L),0)</f>
        <v/>
      </c>
      <c r="C9" s="4">
        <f>IFERROR(SUMIF(Nyilvántartás!D:D,A9,Nyilvántartás!N:N),0)</f>
        <v/>
      </c>
      <c r="D9" s="4">
        <f>IFERROR(SUMIF(Nyilvántartás!D:D,A9,Nyilvántartás!O:O),0)</f>
        <v/>
      </c>
      <c r="E9" s="4">
        <f>B9-C9</f>
        <v/>
      </c>
      <c r="F9" s="8">
        <f>IFERROR(C9/B9,0)</f>
        <v/>
      </c>
      <c r="G9" s="4">
        <f>IFERROR(COUNTIF(Nyilvántartás!D:D,A9),0)</f>
        <v/>
      </c>
    </row>
    <row r="10" ht="18" customHeight="1">
      <c r="A10" s="9" t="inlineStr">
        <is>
          <t>Németh Judit</t>
        </is>
      </c>
      <c r="B10" s="10">
        <f>IFERROR(SUMIF(Nyilvántartás!D:D,A10,Nyilvántartás!L:L),0)</f>
        <v/>
      </c>
      <c r="C10" s="10">
        <f>IFERROR(SUMIF(Nyilvántartás!D:D,A10,Nyilvántartás!N:N),0)</f>
        <v/>
      </c>
      <c r="D10" s="10">
        <f>IFERROR(SUMIF(Nyilvántartás!D:D,A10,Nyilvántartás!O:O),0)</f>
        <v/>
      </c>
      <c r="E10" s="10">
        <f>B10-C10</f>
        <v/>
      </c>
      <c r="F10" s="12">
        <f>IFERROR(C10/B10,0)</f>
        <v/>
      </c>
      <c r="G10" s="10">
        <f>IFERROR(COUNTIF(Nyilvántartás!D:D,A10),0)</f>
        <v/>
      </c>
    </row>
    <row r="11" ht="18" customHeight="1">
      <c r="A11" s="3" t="inlineStr">
        <is>
          <t>Farkas Tamás</t>
        </is>
      </c>
      <c r="B11" s="4">
        <f>IFERROR(SUMIF(Nyilvántartás!D:D,A11,Nyilvántartás!L:L),0)</f>
        <v/>
      </c>
      <c r="C11" s="4">
        <f>IFERROR(SUMIF(Nyilvántartás!D:D,A11,Nyilvántartás!N:N),0)</f>
        <v/>
      </c>
      <c r="D11" s="4">
        <f>IFERROR(SUMIF(Nyilvántartás!D:D,A11,Nyilvántartás!O:O),0)</f>
        <v/>
      </c>
      <c r="E11" s="4">
        <f>B11-C11</f>
        <v/>
      </c>
      <c r="F11" s="8">
        <f>IFERROR(C11/B11,0)</f>
        <v/>
      </c>
      <c r="G11" s="4">
        <f>IFERROR(COUNTIF(Nyilvántartás!D:D,A11),0)</f>
        <v/>
      </c>
    </row>
    <row r="12" ht="18" customHeight="1">
      <c r="A12" s="9" t="inlineStr">
        <is>
          <t>Balogh Éva</t>
        </is>
      </c>
      <c r="B12" s="10">
        <f>IFERROR(SUMIF(Nyilvántartás!D:D,A12,Nyilvántartás!L:L),0)</f>
        <v/>
      </c>
      <c r="C12" s="10">
        <f>IFERROR(SUMIF(Nyilvántartás!D:D,A12,Nyilvántartás!N:N),0)</f>
        <v/>
      </c>
      <c r="D12" s="10">
        <f>IFERROR(SUMIF(Nyilvántartás!D:D,A12,Nyilvántartás!O:O),0)</f>
        <v/>
      </c>
      <c r="E12" s="10">
        <f>B12-C12</f>
        <v/>
      </c>
      <c r="F12" s="12">
        <f>IFERROR(C12/B12,0)</f>
        <v/>
      </c>
      <c r="G12" s="10">
        <f>IFERROR(COUNTIF(Nyilvántartás!D:D,A12),0)</f>
        <v/>
      </c>
    </row>
    <row r="13"/>
    <row r="14" ht="18" customHeight="1">
      <c r="A14" s="19" t="inlineStr">
        <is>
          <t>ÖSSZESEN / ÁTLAG:</t>
        </is>
      </c>
      <c r="B14" s="16">
        <f>SUM(B3:B12)</f>
        <v/>
      </c>
      <c r="C14" s="16">
        <f>SUM(C3:C12)</f>
        <v/>
      </c>
      <c r="D14" s="16">
        <f>SUM(D3:D12)</f>
        <v/>
      </c>
      <c r="E14" s="16">
        <f>SUM(E3:E12)</f>
        <v/>
      </c>
      <c r="F14" s="18">
        <f>IFERROR(C14/B14,0)</f>
        <v/>
      </c>
      <c r="G14" s="16">
        <f>SUM(G3:G12)</f>
        <v/>
      </c>
    </row>
    <row r="15"/>
    <row r="16">
      <c r="A16" s="20" t="inlineStr">
        <is>
          <t>STÁTUSZ SZERINTI ÖSSZESÍTÉS</t>
        </is>
      </c>
      <c r="B16" s="27" t="n"/>
      <c r="C16" s="27" t="n"/>
      <c r="D16" s="27" t="n"/>
      <c r="E16" s="27" t="n"/>
      <c r="F16" s="27" t="n"/>
      <c r="G16" s="28" t="n"/>
    </row>
    <row r="17">
      <c r="A17" s="2" t="inlineStr">
        <is>
          <t>Státusz</t>
        </is>
      </c>
      <c r="B17" s="2" t="inlineStr">
        <is>
          <t>Kérések száma</t>
        </is>
      </c>
      <c r="C17" s="2" t="inlineStr">
        <is>
          <t>Jóváhagyott napok összege</t>
        </is>
      </c>
    </row>
    <row r="18">
      <c r="A18" s="21" t="inlineStr">
        <is>
          <t>Jóváhagyva</t>
        </is>
      </c>
      <c r="B18" s="21">
        <f>IFERROR(COUNTIF(Nyilvántartás!U:U,A18),0)</f>
        <v/>
      </c>
      <c r="C18" s="21">
        <f>IFERROR(SUMIF(Nyilvántartás!U:U,A18,Nyilvántartás!N:N),0)</f>
        <v/>
      </c>
    </row>
    <row r="19">
      <c r="A19" s="22" t="inlineStr">
        <is>
          <t>Függőben</t>
        </is>
      </c>
      <c r="B19" s="22">
        <f>IFERROR(COUNTIF(Nyilvántartás!U:U,A19),0)</f>
        <v/>
      </c>
      <c r="C19" s="22">
        <f>IFERROR(SUMIF(Nyilvántartás!U:U,A19,Nyilvántartás!N:N),0)</f>
        <v/>
      </c>
    </row>
    <row r="20">
      <c r="A20" s="23" t="inlineStr">
        <is>
          <t>Elutasítva</t>
        </is>
      </c>
      <c r="B20" s="23">
        <f>IFERROR(COUNTIF(Nyilvántartás!U:U,A20),0)</f>
        <v/>
      </c>
      <c r="C20" s="23">
        <f>IFERROR(SUMIF(Nyilvántartás!U:U,A20,Nyilvántartás!N:N),0)</f>
        <v/>
      </c>
    </row>
    <row r="21">
      <c r="A21" s="24" t="inlineStr">
        <is>
          <t>Részben jóváhagyva</t>
        </is>
      </c>
      <c r="B21" s="24">
        <f>IFERROR(COUNTIF(Nyilvántartás!U:U,A21),0)</f>
        <v/>
      </c>
      <c r="C21" s="24">
        <f>IFERROR(SUMIF(Nyilvántartás!U:U,A21,Nyilvántartás!N:N),0)</f>
        <v/>
      </c>
    </row>
  </sheetData>
  <mergeCells count="2">
    <mergeCell ref="A1:G1"/>
    <mergeCell ref="A16:G16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F12"/>
  <sheetViews>
    <sheetView workbookViewId="0">
      <selection activeCell="A1" sqref="A1"/>
    </sheetView>
  </sheetViews>
  <sheetFormatPr baseColWidth="8" defaultRowHeight="15"/>
  <cols>
    <col width="28" customWidth="1" min="1" max="1"/>
    <col width="28" customWidth="1" min="2" max="2"/>
    <col width="28" customWidth="1" min="3" max="3"/>
    <col width="28" customWidth="1" min="4" max="4"/>
    <col width="28" customWidth="1" min="5" max="5"/>
    <col width="28" customWidth="1" min="6" max="6"/>
  </cols>
  <sheetData>
    <row r="1">
      <c r="A1" s="1" t="inlineStr">
        <is>
          <t>SEGÉDLISTA – LEGÖRDÜLŐK</t>
        </is>
      </c>
      <c r="B1" s="28" t="n"/>
    </row>
    <row r="2" ht="36" customHeight="1">
      <c r="A2" s="2" t="inlineStr">
        <is>
          <t>Munkatársak nevei</t>
        </is>
      </c>
      <c r="B2" s="2" t="inlineStr">
        <is>
          <t>Osztályok</t>
        </is>
      </c>
      <c r="C2" s="2" t="inlineStr">
        <is>
          <t>Jogviszony típusok</t>
        </is>
      </c>
      <c r="D2" s="2" t="inlineStr">
        <is>
          <t>Távollét típusok</t>
        </is>
      </c>
      <c r="E2" s="2" t="inlineStr">
        <is>
          <t>Státuszok</t>
        </is>
      </c>
      <c r="F2" s="2" t="inlineStr">
        <is>
          <t>Jóváhagyók</t>
        </is>
      </c>
    </row>
    <row r="3">
      <c r="A3" s="9" t="inlineStr">
        <is>
          <t>Nagy Péter</t>
        </is>
      </c>
      <c r="B3" s="9" t="inlineStr">
        <is>
          <t>Pénzügy</t>
        </is>
      </c>
      <c r="C3" s="9" t="inlineStr">
        <is>
          <t>Kft.</t>
        </is>
      </c>
      <c r="D3" s="9" t="inlineStr">
        <is>
          <t>Szabadság</t>
        </is>
      </c>
      <c r="E3" s="9" t="inlineStr">
        <is>
          <t>Jóváhagyva</t>
        </is>
      </c>
      <c r="F3" s="9" t="inlineStr">
        <is>
          <t>Horváth Zoltán</t>
        </is>
      </c>
    </row>
    <row r="4">
      <c r="A4" s="3" t="inlineStr">
        <is>
          <t>Kovács Anna</t>
        </is>
      </c>
      <c r="B4" s="3" t="inlineStr">
        <is>
          <t>HR</t>
        </is>
      </c>
      <c r="C4" s="3" t="inlineStr">
        <is>
          <t>Bt.</t>
        </is>
      </c>
      <c r="D4" s="3" t="inlineStr">
        <is>
          <t>Betegszabadság</t>
        </is>
      </c>
      <c r="E4" s="3" t="inlineStr">
        <is>
          <t>Függőben</t>
        </is>
      </c>
      <c r="F4" s="3" t="inlineStr">
        <is>
          <t>Kovács Anna</t>
        </is>
      </c>
    </row>
    <row r="5">
      <c r="A5" s="9" t="inlineStr">
        <is>
          <t>Szabó Gábor</t>
        </is>
      </c>
      <c r="B5" s="9" t="inlineStr">
        <is>
          <t>Értékesítés</t>
        </is>
      </c>
      <c r="C5" s="9" t="inlineStr">
        <is>
          <t>Egyéni vállalkozó</t>
        </is>
      </c>
      <c r="D5" s="9" t="inlineStr">
        <is>
          <t>Fizetett szabadság</t>
        </is>
      </c>
      <c r="E5" s="9" t="inlineStr">
        <is>
          <t>Elutasítva</t>
        </is>
      </c>
      <c r="F5" s="9" t="inlineStr">
        <is>
          <t>Kiss Mária</t>
        </is>
      </c>
    </row>
    <row r="6">
      <c r="A6" s="3" t="inlineStr">
        <is>
          <t>Tóth Erzsébet</t>
        </is>
      </c>
      <c r="B6" s="3" t="inlineStr">
        <is>
          <t>Adminisztráció</t>
        </is>
      </c>
      <c r="C6" s="3" t="inlineStr">
        <is>
          <t>Zrt.</t>
        </is>
      </c>
      <c r="D6" s="3" t="inlineStr">
        <is>
          <t>Fizetetlen szabadság</t>
        </is>
      </c>
      <c r="E6" s="3" t="inlineStr">
        <is>
          <t>Részben jóváhagyva</t>
        </is>
      </c>
      <c r="F6" s="3" t="inlineStr">
        <is>
          <t>Nagy Péter</t>
        </is>
      </c>
    </row>
    <row r="7">
      <c r="A7" s="9" t="inlineStr">
        <is>
          <t>Horváth Zoltán</t>
        </is>
      </c>
      <c r="B7" s="9" t="inlineStr">
        <is>
          <t>Logisztika</t>
        </is>
      </c>
      <c r="C7" s="9" t="inlineStr">
        <is>
          <t>Szövetkezet</t>
        </is>
      </c>
      <c r="D7" s="9" t="inlineStr">
        <is>
          <t>Rendkívüli szabadság</t>
        </is>
      </c>
      <c r="F7" s="9" t="inlineStr">
        <is>
          <t>Varga István</t>
        </is>
      </c>
    </row>
    <row r="8">
      <c r="A8" s="3" t="inlineStr">
        <is>
          <t>Kiss Mária</t>
        </is>
      </c>
      <c r="B8" s="3" t="inlineStr">
        <is>
          <t>Marketing</t>
        </is>
      </c>
    </row>
    <row r="9">
      <c r="A9" s="9" t="inlineStr">
        <is>
          <t>Varga István</t>
        </is>
      </c>
      <c r="B9" s="9" t="inlineStr">
        <is>
          <t>IT</t>
        </is>
      </c>
    </row>
    <row r="10">
      <c r="A10" s="3" t="inlineStr">
        <is>
          <t>Németh Judit</t>
        </is>
      </c>
      <c r="B10" s="3" t="inlineStr">
        <is>
          <t>Ügyfélszolgálat</t>
        </is>
      </c>
    </row>
    <row r="11">
      <c r="A11" s="9" t="inlineStr">
        <is>
          <t>Farkas Tamás</t>
        </is>
      </c>
      <c r="B11" s="9" t="inlineStr">
        <is>
          <t>Termelés</t>
        </is>
      </c>
    </row>
    <row r="12">
      <c r="A12" s="3" t="inlineStr">
        <is>
          <t>Balogh Éva</t>
        </is>
      </c>
      <c r="B12" s="3" t="inlineStr">
        <is>
          <t>Kontrolling</t>
        </is>
      </c>
    </row>
  </sheetData>
  <mergeCells count="1">
    <mergeCell ref="A1:B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C36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6" customWidth="1" min="1" max="1"/>
    <col width="28" customWidth="1" min="2" max="2"/>
    <col width="70" customWidth="1" min="3" max="3"/>
  </cols>
  <sheetData>
    <row r="1">
      <c r="A1" s="1" t="inlineStr">
        <is>
          <t>ÚTMUTATÓ – SZABADSÁG NYILVÁNTARTÁS 2026</t>
        </is>
      </c>
      <c r="B1" s="27" t="n"/>
      <c r="C1" s="28" t="n"/>
    </row>
    <row r="2" ht="8" customHeight="1"/>
    <row r="3" ht="20" customHeight="1">
      <c r="B3" s="25" t="inlineStr">
        <is>
          <t>1. NYILVÁNTARTÁS LAP</t>
        </is>
      </c>
      <c r="C3" s="28" t="n"/>
    </row>
    <row r="4" ht="20" customHeight="1">
      <c r="B4" s="26" t="inlineStr">
        <is>
          <t>Új sor felvitele:</t>
        </is>
      </c>
      <c r="C4" s="9" t="inlineStr">
        <is>
          <t>Írja be a dolgozó nevét (D oszlop), munkakörét (E), osztályát (F), jogviszony típusát (G).</t>
        </is>
      </c>
    </row>
    <row r="5" ht="20" customHeight="1">
      <c r="B5" s="26" t="inlineStr">
        <is>
          <t>Szabadság napok:</t>
        </is>
      </c>
      <c r="C5" s="9" t="inlineStr">
        <is>
          <t>I oszlop: alap szabadság; J oszlop: pótszabadság; K oszlop: előző évről áthozott napok.</t>
        </is>
      </c>
    </row>
    <row r="6" ht="20" customHeight="1">
      <c r="B6" s="26" t="inlineStr">
        <is>
          <t>Összes jogosultság (L):</t>
        </is>
      </c>
      <c r="C6" s="9" t="inlineStr">
        <is>
          <t>Automatikusan számítódik: =SZUM(I:J:K). Nem kell kitölteni!</t>
        </is>
      </c>
    </row>
    <row r="7" ht="20" customHeight="1">
      <c r="B7" s="26" t="inlineStr">
        <is>
          <t>Távollét dátumok:</t>
        </is>
      </c>
      <c r="C7" s="9" t="inlineStr">
        <is>
          <t>Q oszlop: kezdő dátum (ÉÉÉÉ.HH.NN. formátumban), R oszlop: záró dátum.</t>
        </is>
      </c>
    </row>
    <row r="8" ht="20" customHeight="1">
      <c r="B8" s="26" t="inlineStr">
        <is>
          <t>Napok száma (S):</t>
        </is>
      </c>
      <c r="C8" s="9" t="inlineStr">
        <is>
          <t>Kézzel adja meg a kért szabadság napok számát. (Munkaszüneti napok nem számítanak.)</t>
        </is>
      </c>
    </row>
    <row r="9" ht="20" customHeight="1">
      <c r="B9" s="26" t="inlineStr">
        <is>
          <t>Távollét típusa (T):</t>
        </is>
      </c>
      <c r="C9" s="9" t="inlineStr">
        <is>
          <t>Válasszon a legördülőből: Szabadság / Betegszabadság / Fizetett szabadság stb.</t>
        </is>
      </c>
    </row>
    <row r="10" ht="20" customHeight="1">
      <c r="B10" s="26" t="inlineStr">
        <is>
          <t>Kérelem státusza (U):</t>
        </is>
      </c>
      <c r="C10" s="9" t="inlineStr">
        <is>
          <t>Válasszon a legördülőből: Jóváhagyva / Függőben / Elutasítva / Részben jóváhagyva.</t>
        </is>
      </c>
    </row>
    <row r="11" ht="20" customHeight="1">
      <c r="B11" s="26" t="inlineStr">
        <is>
          <t>Jóváhagyott nap (N):</t>
        </is>
      </c>
      <c r="C11" s="9" t="inlineStr">
        <is>
          <t>Automatikus: ha státusz = 'Jóváhagyva', akkor = Napok száma, egyébként 0.</t>
        </is>
      </c>
    </row>
    <row r="12" ht="20" customHeight="1">
      <c r="B12" s="26" t="inlineStr">
        <is>
          <t>Függőben lévő nap (O):</t>
        </is>
      </c>
      <c r="C12" s="9" t="inlineStr">
        <is>
          <t>Automatikus: ha státusz = 'Függőben', akkor = Napok száma, egyébként 0.</t>
        </is>
      </c>
    </row>
    <row r="13" ht="20" customHeight="1">
      <c r="B13" s="26" t="inlineStr">
        <is>
          <t>Fennmaradó nap (P):</t>
        </is>
      </c>
      <c r="C13" s="9" t="inlineStr">
        <is>
          <t>Automatikus: Összes jogosultság – Jóváhagyott nap.</t>
        </is>
      </c>
    </row>
    <row r="14" ht="20" customHeight="1">
      <c r="B14" s="26" t="inlineStr">
        <is>
          <t>Kihasználtság % (W):</t>
        </is>
      </c>
      <c r="C14" s="9" t="inlineStr">
        <is>
          <t>Automatikus: Jóváhagyott nap / Összes jogosultság.</t>
        </is>
      </c>
    </row>
    <row r="15" ht="8" customHeight="1"/>
    <row r="16" ht="20" customHeight="1">
      <c r="B16" s="25" t="inlineStr">
        <is>
          <t>2. ÖSSZESÍTŐ LAP</t>
        </is>
      </c>
      <c r="C16" s="28" t="n"/>
    </row>
    <row r="17" ht="20" customHeight="1">
      <c r="B17" s="26" t="inlineStr">
        <is>
          <t>Dolgozói összesítés:</t>
        </is>
      </c>
      <c r="C17" s="9" t="inlineStr">
        <is>
          <t>Az Összesítő lap automatikusan összegyűjti a Nyilvántartás lapról a dolgozónkénti adatokat.</t>
        </is>
      </c>
    </row>
    <row r="18" ht="20" customHeight="1">
      <c r="B18" s="26" t="inlineStr">
        <is>
          <t>Státusz összesítés:</t>
        </is>
      </c>
      <c r="C18" s="9" t="inlineStr">
        <is>
          <t>Az alsó táblázatban látható, hány kérelem van Jóváhagyva / Függőben / Elutasítva állapotban.</t>
        </is>
      </c>
    </row>
    <row r="19" ht="20" customHeight="1">
      <c r="B19" s="26" t="inlineStr">
        <is>
          <t>Diagramok:</t>
        </is>
      </c>
      <c r="C19" s="9" t="inlineStr">
        <is>
          <t>A diagramok automatikusan frissülnek az adatok módosításakor.</t>
        </is>
      </c>
    </row>
    <row r="20" ht="8" customHeight="1"/>
    <row r="21" ht="20" customHeight="1">
      <c r="B21" s="25" t="inlineStr">
        <is>
          <t>3. LISTA LAP</t>
        </is>
      </c>
      <c r="C21" s="28" t="n"/>
    </row>
    <row r="22" ht="20" customHeight="1">
      <c r="B22" s="26" t="inlineStr">
        <is>
          <t>Segédadatok:</t>
        </is>
      </c>
      <c r="C22" s="9" t="inlineStr">
        <is>
          <t>A Lista lapon találhatók a legördülő menükhöz használt listák (osztályok, státuszok stb.).</t>
        </is>
      </c>
    </row>
    <row r="23" ht="20" customHeight="1">
      <c r="B23" s="26" t="inlineStr">
        <is>
          <t>Módosítás:</t>
        </is>
      </c>
      <c r="C23" s="9" t="inlineStr">
        <is>
          <t>Ha új osztályt vagy munkatársat vesz fel, adja hozzá a Lista lap megfelelő oszlopához.</t>
        </is>
      </c>
    </row>
    <row r="24" ht="8" customHeight="1"/>
    <row r="25" ht="20" customHeight="1">
      <c r="B25" s="25" t="inlineStr">
        <is>
          <t>4. SZÍNKÓDOK MAGYARÁZATA</t>
        </is>
      </c>
      <c r="C25" s="28" t="n"/>
    </row>
    <row r="26" ht="20" customHeight="1">
      <c r="B26" s="26" t="inlineStr">
        <is>
          <t>Zöld háttér:</t>
        </is>
      </c>
      <c r="C26" s="9" t="inlineStr">
        <is>
          <t>Jóváhagyva – a szabadság engedélyezett.</t>
        </is>
      </c>
    </row>
    <row r="27" ht="20" customHeight="1">
      <c r="B27" s="26" t="inlineStr">
        <is>
          <t>Sárga háttér:</t>
        </is>
      </c>
      <c r="C27" s="9" t="inlineStr">
        <is>
          <t>Függőben – a kérelem elbírálásra vár.</t>
        </is>
      </c>
    </row>
    <row r="28" ht="20" customHeight="1">
      <c r="B28" s="26" t="inlineStr">
        <is>
          <t>Piros háttér:</t>
        </is>
      </c>
      <c r="C28" s="9" t="inlineStr">
        <is>
          <t>Elutasítva – a szabadság nem engedélyezett.</t>
        </is>
      </c>
    </row>
    <row r="29" ht="20" customHeight="1">
      <c r="B29" s="26" t="inlineStr">
        <is>
          <t>Narancssárga háttér:</t>
        </is>
      </c>
      <c r="C29" s="9" t="inlineStr">
        <is>
          <t>Részben jóváhagyva – csökkentett napok száma jóváhagyva.</t>
        </is>
      </c>
    </row>
    <row r="30" ht="20" customHeight="1">
      <c r="B30" s="26" t="inlineStr">
        <is>
          <t>Sárga input cellák:</t>
        </is>
      </c>
      <c r="C30" s="9" t="inlineStr">
        <is>
          <t>Ezek a cellák kézzel kitöltendők (pl. alap szabadság napok, távollét napok).</t>
        </is>
      </c>
    </row>
    <row r="31" ht="8" customHeight="1"/>
    <row r="32" ht="20" customHeight="1">
      <c r="B32" s="25" t="inlineStr">
        <is>
          <t>5. FONTOS MEGJEGYZÉSEK</t>
        </is>
      </c>
      <c r="C32" s="28" t="n"/>
    </row>
    <row r="33" ht="20" customHeight="1">
      <c r="B33" s="26" t="inlineStr">
        <is>
          <t>ÁFA / NAV:</t>
        </is>
      </c>
      <c r="C33" s="9" t="inlineStr">
        <is>
          <t>A szabadság kiadásakor ellenőrizze a NAV által előírt munkaidő-nyilvántartási kötelezettségeket.</t>
        </is>
      </c>
    </row>
    <row r="34" ht="20" customHeight="1">
      <c r="B34" s="26" t="inlineStr">
        <is>
          <t>Munkaszüneti napok:</t>
        </is>
      </c>
      <c r="C34" s="9" t="inlineStr">
        <is>
          <t>A napok számát munkanapon kell megadni – a hétvégék és ünnepnapok nem számítanak bele.</t>
        </is>
      </c>
    </row>
    <row r="35" ht="20" customHeight="1">
      <c r="B35" s="26" t="inlineStr">
        <is>
          <t>Archiválás:</t>
        </is>
      </c>
      <c r="C35" s="9" t="inlineStr">
        <is>
          <t>Évente mentse el a fájl egy másolatát 'Szabadság_nyilvántartás_ÉÉÉÉ.xlsx' névvel.</t>
        </is>
      </c>
    </row>
    <row r="36" ht="20" customHeight="1">
      <c r="B36" s="26" t="inlineStr">
        <is>
          <t>Frissítés:</t>
        </is>
      </c>
      <c r="C36" s="9" t="inlineStr">
        <is>
          <t>Az összesítők azonnal frissülnek, amint a Nyilvántartás lapot szerkeszti.</t>
        </is>
      </c>
    </row>
  </sheetData>
  <mergeCells count="6">
    <mergeCell ref="A1:C1"/>
    <mergeCell ref="B3:C3"/>
    <mergeCell ref="B16:C16"/>
    <mergeCell ref="B21:C21"/>
    <mergeCell ref="B25:C25"/>
    <mergeCell ref="B32:C32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2026-06-16T17:23:26Z</dcterms:created>
  <dcterms:modified xmlns:dcterms="http://purl.org/dc/terms/" xmlns:xsi="http://www.w3.org/2001/XMLSchema-instance" xsi:type="dcterms:W3CDTF">2026-06-16T17:23:26Z</dcterms:modified>
</cp:coreProperties>
</file>