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ltség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Lista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# ##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1E293B"/>
      <sz val="11"/>
    </font>
    <font>
      <name val="Calibri"/>
      <b val="1"/>
      <color rgb="00FFFFFF"/>
      <sz val="10"/>
    </font>
    <font>
      <name val="Calibri"/>
      <b val="1"/>
      <color rgb="00FFFFFF"/>
      <sz val="13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3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right" vertical="center"/>
    </xf>
    <xf numFmtId="9" fontId="5" fillId="3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Kategória szerinti nettó költség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'Összesítő'!$A$12:$A$16</f>
            </numRef>
          </cat>
          <val>
            <numRef>
              <f>'Összesítő'!$C$12:$C$16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Fizetési módok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'Összesítő'!$A$21:$A$24</f>
            </numRef>
          </cat>
          <val>
            <numRef>
              <f>'Összesítő'!$B$21:$B$24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8" customWidth="1" min="3" max="3"/>
    <col width="16" customWidth="1" min="4" max="4"/>
    <col width="18" customWidth="1" min="5" max="5"/>
    <col width="24" customWidth="1" min="6" max="6"/>
    <col width="20" customWidth="1" min="7" max="7"/>
    <col width="16" customWidth="1" min="8" max="8"/>
    <col width="14" customWidth="1" min="9" max="9"/>
    <col width="11" customWidth="1" min="10" max="10"/>
    <col width="13" customWidth="1" min="11" max="11"/>
    <col width="14" customWidth="1" min="12" max="12"/>
    <col width="16" customWidth="1" min="13" max="13"/>
    <col width="12" customWidth="1" min="14" max="14"/>
    <col width="24" customWidth="1" min="15" max="15"/>
  </cols>
  <sheetData>
    <row r="1" ht="30" customHeight="1">
      <c r="A1" s="1" t="inlineStr">
        <is>
          <t>KÖLTSÉGNYILVÁNTARTÁS – 2026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7" t="n"/>
    </row>
    <row r="2" ht="20" customHeight="1">
      <c r="A2" s="2" t="inlineStr">
        <is>
          <t>Ssz.</t>
        </is>
      </c>
      <c r="B2" s="2" t="inlineStr">
        <is>
          <t>Dátum</t>
        </is>
      </c>
      <c r="C2" s="2" t="inlineStr">
        <is>
          <t>Költség típusa</t>
        </is>
      </c>
      <c r="D2" s="2" t="inlineStr">
        <is>
          <t>Kategória</t>
        </is>
      </c>
      <c r="E2" s="2" t="inlineStr">
        <is>
          <t>Bizonylat száma</t>
        </is>
      </c>
      <c r="F2" s="2" t="inlineStr">
        <is>
          <t>Szállító neve</t>
        </is>
      </c>
      <c r="G2" s="2" t="inlineStr">
        <is>
          <t>Szállító típusa</t>
        </is>
      </c>
      <c r="H2" s="2" t="inlineStr">
        <is>
          <t>Település</t>
        </is>
      </c>
      <c r="I2" s="2" t="inlineStr">
        <is>
          <t>Nettó összeg</t>
        </is>
      </c>
      <c r="J2" s="2" t="inlineStr">
        <is>
          <t>ÁFA kulcs</t>
        </is>
      </c>
      <c r="K2" s="2" t="inlineStr">
        <is>
          <t>ÁFA összege</t>
        </is>
      </c>
      <c r="L2" s="2" t="inlineStr">
        <is>
          <t>Bruttó összeg</t>
        </is>
      </c>
      <c r="M2" s="2" t="inlineStr">
        <is>
          <t>Fizetési mód</t>
        </is>
      </c>
      <c r="N2" s="2" t="inlineStr">
        <is>
          <t>Levonható?</t>
        </is>
      </c>
      <c r="O2" s="2" t="inlineStr">
        <is>
          <t>Megjegyzés</t>
        </is>
      </c>
    </row>
    <row r="3">
      <c r="A3" s="3" t="n">
        <v>1</v>
      </c>
      <c r="B3" s="4" t="inlineStr">
        <is>
          <t>2026.01.08.</t>
        </is>
      </c>
      <c r="C3" s="5" t="inlineStr">
        <is>
          <t>Iroda</t>
        </is>
      </c>
      <c r="D3" s="5" t="inlineStr">
        <is>
          <t>működési</t>
        </is>
      </c>
      <c r="E3" s="5" t="inlineStr">
        <is>
          <t>INV-2026-001</t>
        </is>
      </c>
      <c r="F3" s="5" t="inlineStr">
        <is>
          <t>Nagy Péter Kft.</t>
        </is>
      </c>
      <c r="G3" s="5" t="inlineStr">
        <is>
          <t>Kft.</t>
        </is>
      </c>
      <c r="H3" s="5" t="inlineStr">
        <is>
          <t>Budapest</t>
        </is>
      </c>
      <c r="I3" s="6" t="n">
        <v>18900</v>
      </c>
      <c r="J3" s="7" t="n">
        <v>0.27</v>
      </c>
      <c r="K3" s="8">
        <f>IF(J3=0.27,I3*J3,IF(J3=0.18,I3*J3,IF(J3=0.05,I3*J3,0)))</f>
        <v/>
      </c>
      <c r="L3" s="8">
        <f>I3+K3</f>
        <v/>
      </c>
      <c r="M3" s="4" t="inlineStr">
        <is>
          <t>Bankkártya</t>
        </is>
      </c>
      <c r="N3" s="3">
        <f>IF(OR(D3="Iroda",D3="Eszköz",D3="Szolgáltatás",D3="Kommunikáció",D3="Bérleti díj",D3="Marketing"),"Igen","Nem")</f>
        <v/>
      </c>
      <c r="O3" s="9" t="inlineStr">
        <is>
          <t>Irodaszer vásárlás</t>
        </is>
      </c>
    </row>
    <row r="4">
      <c r="A4" s="10" t="n">
        <v>2</v>
      </c>
      <c r="B4" s="4" t="inlineStr">
        <is>
          <t>2026.01.15.</t>
        </is>
      </c>
      <c r="C4" s="5" t="inlineStr">
        <is>
          <t>Szolgáltatás</t>
        </is>
      </c>
      <c r="D4" s="5" t="inlineStr">
        <is>
          <t>adminisztráció</t>
        </is>
      </c>
      <c r="E4" s="5" t="inlineStr">
        <is>
          <t>INV-2026-002</t>
        </is>
      </c>
      <c r="F4" s="5" t="inlineStr">
        <is>
          <t>Kovács Anna</t>
        </is>
      </c>
      <c r="G4" s="5" t="inlineStr">
        <is>
          <t>egyéni vállalkozó</t>
        </is>
      </c>
      <c r="H4" s="5" t="inlineStr">
        <is>
          <t>Debrecen</t>
        </is>
      </c>
      <c r="I4" s="6" t="n">
        <v>45000</v>
      </c>
      <c r="J4" s="7" t="n">
        <v>0.27</v>
      </c>
      <c r="K4" s="11">
        <f>IF(J4=0.27,I4*J4,IF(J4=0.18,I4*J4,IF(J4=0.05,I4*J4,0)))</f>
        <v/>
      </c>
      <c r="L4" s="11">
        <f>I4+K4</f>
        <v/>
      </c>
      <c r="M4" s="4" t="inlineStr">
        <is>
          <t>Átutalás</t>
        </is>
      </c>
      <c r="N4" s="10">
        <f>IF(OR(D4="Iroda",D4="Eszköz",D4="Szolgáltatás",D4="Kommunikáció",D4="Bérleti díj",D4="Marketing"),"Igen","Nem")</f>
        <v/>
      </c>
      <c r="O4" s="9" t="inlineStr">
        <is>
          <t>Könyvelési díj január</t>
        </is>
      </c>
    </row>
    <row r="5">
      <c r="A5" s="3" t="n">
        <v>3</v>
      </c>
      <c r="B5" s="4" t="inlineStr">
        <is>
          <t>2026.02.03.</t>
        </is>
      </c>
      <c r="C5" s="5" t="inlineStr">
        <is>
          <t>Üzemanyag</t>
        </is>
      </c>
      <c r="D5" s="5" t="inlineStr">
        <is>
          <t>logisztika</t>
        </is>
      </c>
      <c r="E5" s="5" t="inlineStr">
        <is>
          <t>INV-2026-003</t>
        </is>
      </c>
      <c r="F5" s="5" t="inlineStr">
        <is>
          <t>Szabó Gábor Bt.</t>
        </is>
      </c>
      <c r="G5" s="5" t="inlineStr">
        <is>
          <t>Bt.</t>
        </is>
      </c>
      <c r="H5" s="5" t="inlineStr">
        <is>
          <t>Szeged</t>
        </is>
      </c>
      <c r="I5" s="6" t="n">
        <v>31500</v>
      </c>
      <c r="J5" s="7" t="n">
        <v>0.27</v>
      </c>
      <c r="K5" s="8">
        <f>IF(J5=0.27,I5*J5,IF(J5=0.18,I5*J5,IF(J5=0.05,I5*J5,0)))</f>
        <v/>
      </c>
      <c r="L5" s="8">
        <f>I5+K5</f>
        <v/>
      </c>
      <c r="M5" s="4" t="inlineStr">
        <is>
          <t>Bankkártya</t>
        </is>
      </c>
      <c r="N5" s="3">
        <f>IF(OR(D5="Iroda",D5="Eszköz",D5="Szolgáltatás",D5="Kommunikáció",D5="Bérleti díj",D5="Marketing"),"Igen","Nem")</f>
        <v/>
      </c>
      <c r="O5" s="9" t="inlineStr">
        <is>
          <t>Gépjármű üzemanyag</t>
        </is>
      </c>
    </row>
    <row r="6">
      <c r="A6" s="10" t="n">
        <v>4</v>
      </c>
      <c r="B6" s="4" t="inlineStr">
        <is>
          <t>2026.02.14.</t>
        </is>
      </c>
      <c r="C6" s="5" t="inlineStr">
        <is>
          <t>Kommunikáció</t>
        </is>
      </c>
      <c r="D6" s="5" t="inlineStr">
        <is>
          <t>adminisztráció</t>
        </is>
      </c>
      <c r="E6" s="5" t="inlineStr">
        <is>
          <t>INV-2026-004</t>
        </is>
      </c>
      <c r="F6" s="5" t="inlineStr">
        <is>
          <t>Tóth Erzsébet Kft.</t>
        </is>
      </c>
      <c r="G6" s="5" t="inlineStr">
        <is>
          <t>Kft.</t>
        </is>
      </c>
      <c r="H6" s="5" t="inlineStr">
        <is>
          <t>Miskolc</t>
        </is>
      </c>
      <c r="I6" s="6" t="n">
        <v>9900</v>
      </c>
      <c r="J6" s="7" t="n">
        <v>0.27</v>
      </c>
      <c r="K6" s="11">
        <f>IF(J6=0.27,I6*J6,IF(J6=0.18,I6*J6,IF(J6=0.05,I6*J6,0)))</f>
        <v/>
      </c>
      <c r="L6" s="11">
        <f>I6+K6</f>
        <v/>
      </c>
      <c r="M6" s="4" t="inlineStr">
        <is>
          <t>Csoportos beszedés</t>
        </is>
      </c>
      <c r="N6" s="10">
        <f>IF(OR(D6="Iroda",D6="Eszköz",D6="Szolgáltatás",D6="Kommunikáció",D6="Bérleti díj",D6="Marketing"),"Igen","Nem")</f>
        <v/>
      </c>
      <c r="O6" s="9" t="inlineStr">
        <is>
          <t>Internet + telefon</t>
        </is>
      </c>
    </row>
    <row r="7">
      <c r="A7" s="3" t="n">
        <v>5</v>
      </c>
      <c r="B7" s="4" t="inlineStr">
        <is>
          <t>2026.03.02.</t>
        </is>
      </c>
      <c r="C7" s="5" t="inlineStr">
        <is>
          <t>Marketing</t>
        </is>
      </c>
      <c r="D7" s="5" t="inlineStr">
        <is>
          <t>értékesítés</t>
        </is>
      </c>
      <c r="E7" s="5" t="inlineStr">
        <is>
          <t>INV-2026-005</t>
        </is>
      </c>
      <c r="F7" s="5" t="inlineStr">
        <is>
          <t>Horváth Zoltán</t>
        </is>
      </c>
      <c r="G7" s="5" t="inlineStr">
        <is>
          <t>egyéni vállalkozó</t>
        </is>
      </c>
      <c r="H7" s="5" t="inlineStr">
        <is>
          <t>Pécs</t>
        </is>
      </c>
      <c r="I7" s="6" t="n">
        <v>62000</v>
      </c>
      <c r="J7" s="7" t="n">
        <v>0.27</v>
      </c>
      <c r="K7" s="8">
        <f>IF(J7=0.27,I7*J7,IF(J7=0.18,I7*J7,IF(J7=0.05,I7*J7,0)))</f>
        <v/>
      </c>
      <c r="L7" s="8">
        <f>I7+K7</f>
        <v/>
      </c>
      <c r="M7" s="4" t="inlineStr">
        <is>
          <t>Átutalás</t>
        </is>
      </c>
      <c r="N7" s="3">
        <f>IF(OR(D7="Iroda",D7="Eszköz",D7="Szolgáltatás",D7="Kommunikáció",D7="Bérleti díj",D7="Marketing"),"Igen","Nem")</f>
        <v/>
      </c>
      <c r="O7" s="9" t="inlineStr">
        <is>
          <t>Online hirdetés Q1</t>
        </is>
      </c>
    </row>
    <row r="8">
      <c r="A8" s="10" t="n">
        <v>6</v>
      </c>
      <c r="B8" s="4" t="inlineStr">
        <is>
          <t>2026.03.10.</t>
        </is>
      </c>
      <c r="C8" s="5" t="inlineStr">
        <is>
          <t>Bérleti díj</t>
        </is>
      </c>
      <c r="D8" s="5" t="inlineStr">
        <is>
          <t>működési</t>
        </is>
      </c>
      <c r="E8" s="5" t="inlineStr">
        <is>
          <t>INV-2026-006</t>
        </is>
      </c>
      <c r="F8" s="5" t="inlineStr">
        <is>
          <t>Kiss Mária Kft.</t>
        </is>
      </c>
      <c r="G8" s="5" t="inlineStr">
        <is>
          <t>Kft.</t>
        </is>
      </c>
      <c r="H8" s="5" t="inlineStr">
        <is>
          <t>Győr</t>
        </is>
      </c>
      <c r="I8" s="6" t="n">
        <v>120000</v>
      </c>
      <c r="J8" s="7" t="n">
        <v>0.27</v>
      </c>
      <c r="K8" s="11">
        <f>IF(J8=0.27,I8*J8,IF(J8=0.18,I8*J8,IF(J8=0.05,I8*J8,0)))</f>
        <v/>
      </c>
      <c r="L8" s="11">
        <f>I8+K8</f>
        <v/>
      </c>
      <c r="M8" s="4" t="inlineStr">
        <is>
          <t>Átutalás</t>
        </is>
      </c>
      <c r="N8" s="10">
        <f>IF(OR(D8="Iroda",D8="Eszköz",D8="Szolgáltatás",D8="Kommunikáció",D8="Bérleti díj",D8="Marketing"),"Igen","Nem")</f>
        <v/>
      </c>
      <c r="O8" s="9" t="inlineStr">
        <is>
          <t>Irodabérlet március</t>
        </is>
      </c>
    </row>
    <row r="9">
      <c r="A9" s="3" t="n">
        <v>7</v>
      </c>
      <c r="B9" s="4" t="inlineStr">
        <is>
          <t>2026.04.05.</t>
        </is>
      </c>
      <c r="C9" s="5" t="inlineStr">
        <is>
          <t>Eszköz</t>
        </is>
      </c>
      <c r="D9" s="5" t="inlineStr">
        <is>
          <t>működési</t>
        </is>
      </c>
      <c r="E9" s="5" t="inlineStr">
        <is>
          <t>INV-2026-007</t>
        </is>
      </c>
      <c r="F9" s="5" t="inlineStr">
        <is>
          <t>Varga István Bt.</t>
        </is>
      </c>
      <c r="G9" s="5" t="inlineStr">
        <is>
          <t>Bt.</t>
        </is>
      </c>
      <c r="H9" s="5" t="inlineStr">
        <is>
          <t>Nyíregyháza</t>
        </is>
      </c>
      <c r="I9" s="6" t="n">
        <v>14990</v>
      </c>
      <c r="J9" s="7" t="n">
        <v>0.27</v>
      </c>
      <c r="K9" s="8">
        <f>IF(J9=0.27,I9*J9,IF(J9=0.18,I9*J9,IF(J9=0.05,I9*J9,0)))</f>
        <v/>
      </c>
      <c r="L9" s="8">
        <f>I9+K9</f>
        <v/>
      </c>
      <c r="M9" s="4" t="inlineStr">
        <is>
          <t>Bankkártya</t>
        </is>
      </c>
      <c r="N9" s="3">
        <f>IF(OR(D9="Iroda",D9="Eszköz",D9="Szolgáltatás",D9="Kommunikáció",D9="Bérleti díj",D9="Marketing"),"Igen","Nem")</f>
        <v/>
      </c>
      <c r="O9" s="9" t="inlineStr">
        <is>
          <t>Szoftver előfizetés</t>
        </is>
      </c>
    </row>
    <row r="10">
      <c r="A10" s="10" t="n">
        <v>8</v>
      </c>
      <c r="B10" s="4" t="inlineStr">
        <is>
          <t>2026.04.18.</t>
        </is>
      </c>
      <c r="C10" s="5" t="inlineStr">
        <is>
          <t>Üzemanyag</t>
        </is>
      </c>
      <c r="D10" s="5" t="inlineStr">
        <is>
          <t>logisztika</t>
        </is>
      </c>
      <c r="E10" s="5" t="inlineStr">
        <is>
          <t>INV-2026-008</t>
        </is>
      </c>
      <c r="F10" s="5" t="inlineStr">
        <is>
          <t>Németh Judit</t>
        </is>
      </c>
      <c r="G10" s="5" t="inlineStr">
        <is>
          <t>egyéni vállalkozó</t>
        </is>
      </c>
      <c r="H10" s="5" t="inlineStr">
        <is>
          <t>Kecskemét</t>
        </is>
      </c>
      <c r="I10" s="6" t="n">
        <v>28700</v>
      </c>
      <c r="J10" s="7" t="n">
        <v>0.27</v>
      </c>
      <c r="K10" s="11">
        <f>IF(J10=0.27,I10*J10,IF(J10=0.18,I10*J10,IF(J10=0.05,I10*J10,0)))</f>
        <v/>
      </c>
      <c r="L10" s="11">
        <f>I10+K10</f>
        <v/>
      </c>
      <c r="M10" s="4" t="inlineStr">
        <is>
          <t>Készpénz</t>
        </is>
      </c>
      <c r="N10" s="10">
        <f>IF(OR(D10="Iroda",D10="Eszköz",D10="Szolgáltatás",D10="Kommunikáció",D10="Bérleti díj",D10="Marketing"),"Igen","Nem")</f>
        <v/>
      </c>
      <c r="O10" s="9" t="inlineStr">
        <is>
          <t>Kiszállítás üzemanyag</t>
        </is>
      </c>
    </row>
    <row r="11">
      <c r="A11" s="3" t="n">
        <v>9</v>
      </c>
      <c r="B11" s="4" t="inlineStr">
        <is>
          <t>2026.05.07.</t>
        </is>
      </c>
      <c r="C11" s="5" t="inlineStr">
        <is>
          <t>Szolgáltatás</t>
        </is>
      </c>
      <c r="D11" s="5" t="inlineStr">
        <is>
          <t>pénzügyi</t>
        </is>
      </c>
      <c r="E11" s="5" t="inlineStr">
        <is>
          <t>INV-2026-009</t>
        </is>
      </c>
      <c r="F11" s="5" t="inlineStr">
        <is>
          <t>Farkas Tamás Kft.</t>
        </is>
      </c>
      <c r="G11" s="5" t="inlineStr">
        <is>
          <t>Kft.</t>
        </is>
      </c>
      <c r="H11" s="5" t="inlineStr">
        <is>
          <t>Székesfehérvár</t>
        </is>
      </c>
      <c r="I11" s="6" t="n">
        <v>39500</v>
      </c>
      <c r="J11" s="7" t="n">
        <v>0.18</v>
      </c>
      <c r="K11" s="8">
        <f>IF(J11=0.27,I11*J11,IF(J11=0.18,I11*J11,IF(J11=0.05,I11*J11,0)))</f>
        <v/>
      </c>
      <c r="L11" s="8">
        <f>I11+K11</f>
        <v/>
      </c>
      <c r="M11" s="4" t="inlineStr">
        <is>
          <t>Átutalás</t>
        </is>
      </c>
      <c r="N11" s="3">
        <f>IF(OR(D11="Iroda",D11="Eszköz",D11="Szolgáltatás",D11="Kommunikáció",D11="Bérleti díj",D11="Marketing"),"Igen","Nem")</f>
        <v/>
      </c>
      <c r="O11" s="9" t="inlineStr">
        <is>
          <t>Karbantartási díj</t>
        </is>
      </c>
    </row>
    <row r="12">
      <c r="A12" s="10" t="n">
        <v>10</v>
      </c>
      <c r="B12" s="4" t="inlineStr">
        <is>
          <t>2026.05.22.</t>
        </is>
      </c>
      <c r="C12" s="5" t="inlineStr">
        <is>
          <t>Egyéb</t>
        </is>
      </c>
      <c r="D12" s="5" t="inlineStr">
        <is>
          <t>pénzügyi</t>
        </is>
      </c>
      <c r="E12" s="5" t="inlineStr">
        <is>
          <t>INV-2026-010</t>
        </is>
      </c>
      <c r="F12" s="5" t="inlineStr">
        <is>
          <t>Balogh Éva Bt.</t>
        </is>
      </c>
      <c r="G12" s="5" t="inlineStr">
        <is>
          <t>Bt.</t>
        </is>
      </c>
      <c r="H12" s="5" t="inlineStr">
        <is>
          <t>Szombathely</t>
        </is>
      </c>
      <c r="I12" s="6" t="n">
        <v>4200</v>
      </c>
      <c r="J12" s="7" t="n">
        <v>0</v>
      </c>
      <c r="K12" s="11">
        <f>IF(J12=0.27,I12*J12,IF(J12=0.18,I12*J12,IF(J12=0.05,I12*J12,0)))</f>
        <v/>
      </c>
      <c r="L12" s="11">
        <f>I12+K12</f>
        <v/>
      </c>
      <c r="M12" s="4" t="inlineStr">
        <is>
          <t>Bankkártya</t>
        </is>
      </c>
      <c r="N12" s="10">
        <f>IF(OR(D12="Iroda",D12="Eszköz",D12="Szolgáltatás",D12="Kommunikáció",D12="Bérleti díj",D12="Marketing"),"Igen","Nem")</f>
        <v/>
      </c>
      <c r="O12" s="9" t="inlineStr">
        <is>
          <t>Bankköltség</t>
        </is>
      </c>
    </row>
    <row r="13"/>
    <row r="14" ht="20" customHeight="1">
      <c r="A14" s="12" t="inlineStr">
        <is>
          <t>ÖSSZESÍTÉS</t>
        </is>
      </c>
      <c r="B14" s="12" t="inlineStr">
        <is>
          <t>Nettó összesen:</t>
        </is>
      </c>
      <c r="C14" s="13">
        <f>SUM(I3:I12)</f>
        <v/>
      </c>
      <c r="E14" s="12" t="inlineStr">
        <is>
          <t>ÁFA összesen:</t>
        </is>
      </c>
      <c r="F14" s="13">
        <f>SUM(K3:K12)</f>
        <v/>
      </c>
      <c r="H14" s="12" t="inlineStr">
        <is>
          <t>Bruttó összesen:</t>
        </is>
      </c>
      <c r="I14" s="13">
        <f>SUM(L3:L12)</f>
        <v/>
      </c>
      <c r="K14" s="12" t="inlineStr">
        <is>
          <t>Átlagos nettó:</t>
        </is>
      </c>
      <c r="L14" s="13">
        <f>AVERAGE(I3:I12)</f>
        <v/>
      </c>
      <c r="N14" s="12" t="inlineStr">
        <is>
          <t>Levonható db:</t>
        </is>
      </c>
      <c r="O14" s="14">
        <f>COUNTIF(N3:N12,"Igen")</f>
        <v/>
      </c>
    </row>
  </sheetData>
  <mergeCells count="1">
    <mergeCell ref="A1:O1"/>
  </mergeCells>
  <dataValidations count="5">
    <dataValidation sqref="C3:C200" showErrorMessage="1" showInputMessage="1" allowBlank="1" type="list">
      <formula1>"Iroda,Üzemanyag,Bérleti díj,Kommunikáció,Marketing,Szolgáltatás,Eszköz,Egyéb"</formula1>
    </dataValidation>
    <dataValidation sqref="D3:D200" showErrorMessage="1" showInputMessage="1" allowBlank="1" type="list">
      <formula1>"működési,adminisztráció,értékesítés,logisztika,pénzügyi"</formula1>
    </dataValidation>
    <dataValidation sqref="J3:J200" showErrorMessage="1" showInputMessage="1" allowBlank="1" type="list">
      <formula1>"0.27,0.18,0.05,0"</formula1>
    </dataValidation>
    <dataValidation sqref="M3:M200" showErrorMessage="1" showInputMessage="1" allowBlank="1" type="list">
      <formula1>"Készpénz,Bankkártya,Átutalás,Csoportos beszedés"</formula1>
    </dataValidation>
    <dataValidation sqref="G3:G200" showErrorMessage="1" showInputMessage="1" allowBlank="1" type="list">
      <formula1>"Kft.,Bt.,egyéni vállalkozó"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  <col width="16" customWidth="1" min="4" max="4"/>
    <col width="16" customWidth="1" min="5" max="5"/>
    <col width="6" customWidth="1" min="6" max="6"/>
  </cols>
  <sheetData>
    <row r="1" ht="30" customHeight="1">
      <c r="A1" s="1" t="inlineStr">
        <is>
          <t>ÖSSZESÍTŐ DASHBOARD – 2026</t>
        </is>
      </c>
      <c r="B1" s="16" t="n"/>
      <c r="C1" s="16" t="n"/>
      <c r="D1" s="16" t="n"/>
      <c r="E1" s="17" t="n"/>
    </row>
    <row r="2">
      <c r="A2" s="15" t="inlineStr">
        <is>
          <t>KULCSMUTATÓK</t>
        </is>
      </c>
      <c r="B2" s="16" t="n"/>
      <c r="C2" s="16" t="n"/>
      <c r="D2" s="16" t="n"/>
      <c r="E2" s="17" t="n"/>
    </row>
    <row r="3" ht="18" customHeight="1">
      <c r="A3" s="18" t="inlineStr">
        <is>
          <t>Teljes nettó költség</t>
        </is>
      </c>
      <c r="B3" s="19">
        <f>SUM(Költségek!I3:I12)</f>
        <v/>
      </c>
    </row>
    <row r="4" ht="18" customHeight="1">
      <c r="A4" s="20" t="inlineStr">
        <is>
          <t>Teljes ÁFA</t>
        </is>
      </c>
      <c r="B4" s="21">
        <f>SUM(Költségek!K3:K12)</f>
        <v/>
      </c>
    </row>
    <row r="5" ht="18" customHeight="1">
      <c r="A5" s="18" t="inlineStr">
        <is>
          <t>Teljes bruttó költség</t>
        </is>
      </c>
      <c r="B5" s="19">
        <f>SUM(Költségek!L3:L12)</f>
        <v/>
      </c>
    </row>
    <row r="6" ht="18" customHeight="1">
      <c r="A6" s="20" t="inlineStr">
        <is>
          <t>Átlagos nettó költség</t>
        </is>
      </c>
      <c r="B6" s="21">
        <f>AVERAGE(Költségek!I3:I12)</f>
        <v/>
      </c>
    </row>
    <row r="7" ht="18" customHeight="1">
      <c r="A7" s="18" t="inlineStr">
        <is>
          <t>Levonható arány</t>
        </is>
      </c>
      <c r="B7" s="22">
        <f>IFERROR(COUNTIF(Költségek!N3:N12,"Igen")/COUNTA(Költségek!A3:A12),0)</f>
        <v/>
      </c>
    </row>
    <row r="8" ht="18" customHeight="1">
      <c r="A8" s="20" t="inlineStr">
        <is>
          <t>Levonható tételek száma</t>
        </is>
      </c>
      <c r="B8" s="23">
        <f>COUNTIF(Költségek!N3:N12,"Igen")</f>
        <v/>
      </c>
    </row>
    <row r="9"/>
    <row r="10" ht="20" customHeight="1">
      <c r="A10" s="15" t="inlineStr">
        <is>
          <t>KATEGÓRIA SZERINTI BONTÁS</t>
        </is>
      </c>
      <c r="B10" s="16" t="n"/>
      <c r="C10" s="16" t="n"/>
      <c r="D10" s="16" t="n"/>
      <c r="E10" s="17" t="n"/>
    </row>
    <row r="11">
      <c r="A11" s="2" t="inlineStr">
        <is>
          <t>Kategória</t>
        </is>
      </c>
      <c r="B11" s="2" t="inlineStr">
        <is>
          <t>Tételek száma</t>
        </is>
      </c>
      <c r="C11" s="2" t="inlineStr">
        <is>
          <t>Nettó összeg</t>
        </is>
      </c>
      <c r="D11" s="2" t="inlineStr">
        <is>
          <t>ÁFA összeg</t>
        </is>
      </c>
      <c r="E11" s="2" t="inlineStr">
        <is>
          <t>Bruttó összeg</t>
        </is>
      </c>
    </row>
    <row r="12" ht="18" customHeight="1">
      <c r="A12" s="24" t="inlineStr">
        <is>
          <t>működési</t>
        </is>
      </c>
      <c r="B12" s="25">
        <f>COUNTIF(Költségek!D:D,A12)</f>
        <v/>
      </c>
      <c r="C12" s="8">
        <f>SUMIF(Költségek!D:D,A12,Költségek!I:I)</f>
        <v/>
      </c>
      <c r="D12" s="8">
        <f>SUMIF(Költségek!D:D,A12,Költségek!K:K)</f>
        <v/>
      </c>
      <c r="E12" s="8">
        <f>SUMIF(Költségek!D:D,A12,Költségek!L:L)</f>
        <v/>
      </c>
    </row>
    <row r="13" ht="18" customHeight="1">
      <c r="A13" s="26" t="inlineStr">
        <is>
          <t>adminisztráció</t>
        </is>
      </c>
      <c r="B13" s="27">
        <f>COUNTIF(Költségek!D:D,A13)</f>
        <v/>
      </c>
      <c r="C13" s="11">
        <f>SUMIF(Költségek!D:D,A13,Költségek!I:I)</f>
        <v/>
      </c>
      <c r="D13" s="11">
        <f>SUMIF(Költségek!D:D,A13,Költségek!K:K)</f>
        <v/>
      </c>
      <c r="E13" s="11">
        <f>SUMIF(Költségek!D:D,A13,Költségek!L:L)</f>
        <v/>
      </c>
    </row>
    <row r="14" ht="18" customHeight="1">
      <c r="A14" s="24" t="inlineStr">
        <is>
          <t>értékesítés</t>
        </is>
      </c>
      <c r="B14" s="25">
        <f>COUNTIF(Költségek!D:D,A14)</f>
        <v/>
      </c>
      <c r="C14" s="8">
        <f>SUMIF(Költségek!D:D,A14,Költségek!I:I)</f>
        <v/>
      </c>
      <c r="D14" s="8">
        <f>SUMIF(Költségek!D:D,A14,Költségek!K:K)</f>
        <v/>
      </c>
      <c r="E14" s="8">
        <f>SUMIF(Költségek!D:D,A14,Költségek!L:L)</f>
        <v/>
      </c>
    </row>
    <row r="15" ht="18" customHeight="1">
      <c r="A15" s="26" t="inlineStr">
        <is>
          <t>logisztika</t>
        </is>
      </c>
      <c r="B15" s="27">
        <f>COUNTIF(Költségek!D:D,A15)</f>
        <v/>
      </c>
      <c r="C15" s="11">
        <f>SUMIF(Költségek!D:D,A15,Költségek!I:I)</f>
        <v/>
      </c>
      <c r="D15" s="11">
        <f>SUMIF(Költségek!D:D,A15,Költségek!K:K)</f>
        <v/>
      </c>
      <c r="E15" s="11">
        <f>SUMIF(Költségek!D:D,A15,Költségek!L:L)</f>
        <v/>
      </c>
    </row>
    <row r="16" ht="18" customHeight="1">
      <c r="A16" s="24" t="inlineStr">
        <is>
          <t>pénzügyi</t>
        </is>
      </c>
      <c r="B16" s="25">
        <f>COUNTIF(Költségek!D:D,A16)</f>
        <v/>
      </c>
      <c r="C16" s="8">
        <f>SUMIF(Költségek!D:D,A16,Költségek!I:I)</f>
        <v/>
      </c>
      <c r="D16" s="8">
        <f>SUMIF(Költségek!D:D,A16,Költségek!K:K)</f>
        <v/>
      </c>
      <c r="E16" s="8">
        <f>SUMIF(Költségek!D:D,A16,Költségek!L:L)</f>
        <v/>
      </c>
    </row>
    <row r="17" ht="18" customHeight="1">
      <c r="A17" s="28" t="inlineStr">
        <is>
          <t>ÖSSZESEN</t>
        </is>
      </c>
      <c r="B17" s="29">
        <f>SUM(B12:B16)</f>
        <v/>
      </c>
      <c r="C17" s="30">
        <f>SUM(C12:C16)</f>
        <v/>
      </c>
      <c r="D17" s="30">
        <f>SUM(D12:D16)</f>
        <v/>
      </c>
      <c r="E17" s="30">
        <f>SUM(E12:E16)</f>
        <v/>
      </c>
    </row>
    <row r="18"/>
    <row r="19" ht="20" customHeight="1">
      <c r="A19" s="15" t="inlineStr">
        <is>
          <t>FIZETÉSI MÓD BONTÁS</t>
        </is>
      </c>
      <c r="B19" s="16" t="n"/>
      <c r="C19" s="16" t="n"/>
      <c r="D19" s="16" t="n"/>
      <c r="E19" s="17" t="n"/>
    </row>
    <row r="20">
      <c r="A20" s="2" t="inlineStr">
        <is>
          <t>Fizetési mód</t>
        </is>
      </c>
      <c r="B20" s="2" t="inlineStr">
        <is>
          <t>Tételek száma</t>
        </is>
      </c>
      <c r="C20" s="2" t="inlineStr">
        <is>
          <t>Nettó összeg</t>
        </is>
      </c>
    </row>
    <row r="21">
      <c r="A21" s="24" t="inlineStr">
        <is>
          <t>Készpénz</t>
        </is>
      </c>
      <c r="B21" s="25">
        <f>COUNTIF(Költségek!M:M,A21)</f>
        <v/>
      </c>
      <c r="C21" s="8">
        <f>SUMIF(Költségek!M:M,A21,Költségek!I:I)</f>
        <v/>
      </c>
    </row>
    <row r="22">
      <c r="A22" s="26" t="inlineStr">
        <is>
          <t>Bankkártya</t>
        </is>
      </c>
      <c r="B22" s="27">
        <f>COUNTIF(Költségek!M:M,A22)</f>
        <v/>
      </c>
      <c r="C22" s="11">
        <f>SUMIF(Költségek!M:M,A22,Költségek!I:I)</f>
        <v/>
      </c>
    </row>
    <row r="23">
      <c r="A23" s="24" t="inlineStr">
        <is>
          <t>Átutalás</t>
        </is>
      </c>
      <c r="B23" s="25">
        <f>COUNTIF(Költségek!M:M,A23)</f>
        <v/>
      </c>
      <c r="C23" s="8">
        <f>SUMIF(Költségek!M:M,A23,Költségek!I:I)</f>
        <v/>
      </c>
    </row>
    <row r="24">
      <c r="A24" s="26" t="inlineStr">
        <is>
          <t>Csoportos beszedés</t>
        </is>
      </c>
      <c r="B24" s="27">
        <f>COUNTIF(Költségek!M:M,A24)</f>
        <v/>
      </c>
      <c r="C24" s="11">
        <f>SUMIF(Költségek!M:M,A24,Költségek!I:I)</f>
        <v/>
      </c>
    </row>
  </sheetData>
  <mergeCells count="4">
    <mergeCell ref="A1:E1"/>
    <mergeCell ref="A2:E2"/>
    <mergeCell ref="A10:E10"/>
    <mergeCell ref="A19:E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28" customHeight="1">
      <c r="A1" s="31" t="inlineStr">
        <is>
          <t>SEGÉDLAP – LEGÖRDÜLŐ LISTÁK FORRÁSADATAI</t>
        </is>
      </c>
      <c r="B1" s="16" t="n"/>
      <c r="C1" s="16" t="n"/>
      <c r="D1" s="16" t="n"/>
      <c r="E1" s="17" t="n"/>
    </row>
    <row r="2">
      <c r="A2" s="15" t="inlineStr">
        <is>
          <t>Költség típusok</t>
        </is>
      </c>
      <c r="B2" s="15" t="inlineStr">
        <is>
          <t>Kategóriák</t>
        </is>
      </c>
      <c r="C2" s="15" t="inlineStr">
        <is>
          <t>ÁFA kulcsok</t>
        </is>
      </c>
      <c r="D2" s="15" t="inlineStr">
        <is>
          <t>Fizetési módok</t>
        </is>
      </c>
      <c r="E2" s="15" t="inlineStr">
        <is>
          <t>Szállító típusok</t>
        </is>
      </c>
    </row>
    <row r="3" ht="17" customHeight="1">
      <c r="A3" s="26" t="inlineStr">
        <is>
          <t>Iroda</t>
        </is>
      </c>
      <c r="B3" s="26" t="inlineStr">
        <is>
          <t>működési</t>
        </is>
      </c>
      <c r="C3" s="26" t="inlineStr">
        <is>
          <t>27%</t>
        </is>
      </c>
      <c r="D3" s="26" t="inlineStr">
        <is>
          <t>Készpénz</t>
        </is>
      </c>
      <c r="E3" s="26" t="inlineStr">
        <is>
          <t>Kft.</t>
        </is>
      </c>
    </row>
    <row r="4" ht="17" customHeight="1">
      <c r="A4" s="24" t="inlineStr">
        <is>
          <t>Üzemanyag</t>
        </is>
      </c>
      <c r="B4" s="24" t="inlineStr">
        <is>
          <t>adminisztráció</t>
        </is>
      </c>
      <c r="C4" s="24" t="inlineStr">
        <is>
          <t>18%</t>
        </is>
      </c>
      <c r="D4" s="24" t="inlineStr">
        <is>
          <t>Bankkártya</t>
        </is>
      </c>
      <c r="E4" s="24" t="inlineStr">
        <is>
          <t>Bt.</t>
        </is>
      </c>
    </row>
    <row r="5" ht="17" customHeight="1">
      <c r="A5" s="26" t="inlineStr">
        <is>
          <t>Bérleti díj</t>
        </is>
      </c>
      <c r="B5" s="26" t="inlineStr">
        <is>
          <t>értékesítés</t>
        </is>
      </c>
      <c r="C5" s="26" t="inlineStr">
        <is>
          <t>5%</t>
        </is>
      </c>
      <c r="D5" s="26" t="inlineStr">
        <is>
          <t>Átutalás</t>
        </is>
      </c>
      <c r="E5" s="26" t="inlineStr">
        <is>
          <t>egyéni vállalkozó</t>
        </is>
      </c>
    </row>
    <row r="6" ht="17" customHeight="1">
      <c r="A6" s="24" t="inlineStr">
        <is>
          <t>Kommunikáció</t>
        </is>
      </c>
      <c r="B6" s="24" t="inlineStr">
        <is>
          <t>logisztika</t>
        </is>
      </c>
      <c r="C6" s="24" t="inlineStr">
        <is>
          <t>0%</t>
        </is>
      </c>
      <c r="D6" s="24" t="inlineStr">
        <is>
          <t>Csoportos beszedés</t>
        </is>
      </c>
    </row>
    <row r="7" ht="17" customHeight="1">
      <c r="A7" s="26" t="inlineStr">
        <is>
          <t>Marketing</t>
        </is>
      </c>
      <c r="B7" s="26" t="inlineStr">
        <is>
          <t>pénzügyi</t>
        </is>
      </c>
    </row>
    <row r="8" ht="17" customHeight="1">
      <c r="A8" s="24" t="inlineStr">
        <is>
          <t>Szolgáltatás</t>
        </is>
      </c>
    </row>
    <row r="9" ht="17" customHeight="1">
      <c r="A9" s="26" t="inlineStr">
        <is>
          <t>Eszköz</t>
        </is>
      </c>
    </row>
    <row r="10" ht="17" customHeight="1">
      <c r="A10" s="24" t="inlineStr">
        <is>
          <t>Egyéb</t>
        </is>
      </c>
    </row>
    <row r="11"/>
    <row r="12"/>
    <row r="13">
      <c r="A13" s="32" t="inlineStr">
        <is>
          <t>ÁFA KULCS MAGYARÁZAT</t>
        </is>
      </c>
      <c r="B13" s="16" t="n"/>
      <c r="C13" s="16" t="n"/>
      <c r="D13" s="16" t="n"/>
      <c r="E13" s="17" t="n"/>
    </row>
    <row r="14">
      <c r="A14" s="33" t="inlineStr">
        <is>
          <t>27%</t>
        </is>
      </c>
      <c r="B14" s="24" t="inlineStr">
        <is>
          <t>Általános ÁFA kulcs – legtöbb termék és szolgáltatás</t>
        </is>
      </c>
      <c r="C14" s="16" t="n"/>
      <c r="D14" s="16" t="n"/>
      <c r="E14" s="17" t="n"/>
    </row>
    <row r="15">
      <c r="A15" s="34" t="inlineStr">
        <is>
          <t>18%</t>
        </is>
      </c>
      <c r="B15" s="26" t="inlineStr">
        <is>
          <t>Kedvezményes – egyes élelmiszerek, szálláshelyek</t>
        </is>
      </c>
      <c r="C15" s="16" t="n"/>
      <c r="D15" s="16" t="n"/>
      <c r="E15" s="17" t="n"/>
    </row>
    <row r="16">
      <c r="A16" s="33" t="inlineStr">
        <is>
          <t>5%</t>
        </is>
      </c>
      <c r="B16" s="24" t="inlineStr">
        <is>
          <t>Kedvezményes – gyógyszerek, könyvek, internet</t>
        </is>
      </c>
      <c r="C16" s="16" t="n"/>
      <c r="D16" s="16" t="n"/>
      <c r="E16" s="17" t="n"/>
    </row>
    <row r="17">
      <c r="A17" s="34" t="inlineStr">
        <is>
          <t>0%</t>
        </is>
      </c>
      <c r="B17" s="26" t="inlineStr">
        <is>
          <t>Mentes – bankköltség, biztosítás, lakásbérleti díj</t>
        </is>
      </c>
      <c r="C17" s="16" t="n"/>
      <c r="D17" s="16" t="n"/>
      <c r="E17" s="17" t="n"/>
    </row>
  </sheetData>
  <mergeCells count="6">
    <mergeCell ref="A1:E1"/>
    <mergeCell ref="A13:E13"/>
    <mergeCell ref="B14:E14"/>
    <mergeCell ref="B15:E15"/>
    <mergeCell ref="B16:E16"/>
    <mergeCell ref="B17:E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0" customWidth="1" min="2" max="2"/>
  </cols>
  <sheetData>
    <row r="1" ht="32" customHeight="1">
      <c r="A1" s="1" t="inlineStr">
        <is>
          <t>ÚTMUTATÓ – KÖLTSÉGNYILVÁNTARTÁS HASZNÁLATA</t>
        </is>
      </c>
      <c r="B1" s="17" t="n"/>
    </row>
    <row r="2" ht="22" customHeight="1">
      <c r="A2" s="35" t="inlineStr">
        <is>
          <t>ÁLTALÁNOS TUDNIVALÓK</t>
        </is>
      </c>
      <c r="B2" s="17" t="n"/>
    </row>
    <row r="3" ht="30" customHeight="1">
      <c r="A3" s="36" t="inlineStr">
        <is>
          <t>Munkafüzet célja</t>
        </is>
      </c>
      <c r="B3" s="37" t="inlineStr">
        <is>
          <t>Ez a sablon Kft., Bt. és egyéni vállalkozók részére készült, havi költségek rendszeres rögzítésére, ÁFA és kategória szerinti elemzésre.</t>
        </is>
      </c>
    </row>
    <row r="4" ht="30" customHeight="1">
      <c r="A4" s="38" t="inlineStr">
        <is>
          <t>Lapok áttekintése</t>
        </is>
      </c>
      <c r="B4" s="39" t="inlineStr">
        <is>
          <t>Költségek: adatrögzítés | Összesítő: dashboard | Lista: legördülők forrása | Útmutató: jelen lap</t>
        </is>
      </c>
    </row>
    <row r="5" ht="6" customHeight="1"/>
    <row r="6" ht="22" customHeight="1">
      <c r="A6" s="35" t="inlineStr">
        <is>
          <t>ADATRÖGZÍTÉS LÉPÉSEI</t>
        </is>
      </c>
      <c r="B6" s="17" t="n"/>
    </row>
    <row r="7" ht="30" customHeight="1">
      <c r="A7" s="36" t="inlineStr">
        <is>
          <t>1. Dátum megadása</t>
        </is>
      </c>
      <c r="B7" s="37" t="inlineStr">
        <is>
          <t>Írja be a bizonylat keltét ÉÉÉÉ.HH.NN. formátumban (pl. 2026.03.15.).</t>
        </is>
      </c>
    </row>
    <row r="8" ht="30" customHeight="1">
      <c r="A8" s="38" t="inlineStr">
        <is>
          <t>2. Költség típusa</t>
        </is>
      </c>
      <c r="B8" s="39" t="inlineStr">
        <is>
          <t>Válasszon a legördülő menüből: Iroda, Üzemanyag, Bérleti díj, Kommunikáció, Marketing, Szolgáltatás, Eszköz, Egyéb.</t>
        </is>
      </c>
    </row>
    <row r="9" ht="30" customHeight="1">
      <c r="A9" s="36" t="inlineStr">
        <is>
          <t>3. Kategória</t>
        </is>
      </c>
      <c r="B9" s="37" t="inlineStr">
        <is>
          <t>Válassza a megfelelő üzleti kategóriát: működési, adminisztráció, értékesítés, logisztika, pénzügyi.</t>
        </is>
      </c>
    </row>
    <row r="10" ht="30" customHeight="1">
      <c r="A10" s="38" t="inlineStr">
        <is>
          <t>4. Bizonylat száma</t>
        </is>
      </c>
      <c r="B10" s="39" t="inlineStr">
        <is>
          <t>Kötelező! Adja meg a számla vagy nyugta azonosítóját. NAV-ellenőrzéshez elengedhetetlen.</t>
        </is>
      </c>
    </row>
    <row r="11" ht="30" customHeight="1">
      <c r="A11" s="36" t="inlineStr">
        <is>
          <t>5. Szállító neve</t>
        </is>
      </c>
      <c r="B11" s="37" t="inlineStr">
        <is>
          <t>Írja be a szállító teljes nevét (pl. Nagy Péter Kft.). Szerepeljen pontosan, ahogy a számlán szerepel.</t>
        </is>
      </c>
    </row>
    <row r="12" ht="30" customHeight="1">
      <c r="A12" s="38" t="inlineStr">
        <is>
          <t>6. Szállító típusa</t>
        </is>
      </c>
      <c r="B12" s="39" t="inlineStr">
        <is>
          <t>Válassza: Kft., Bt. vagy egyéni vállalkozó.</t>
        </is>
      </c>
    </row>
    <row r="13" ht="30" customHeight="1">
      <c r="A13" s="36" t="inlineStr">
        <is>
          <t>7. Nettó összeg</t>
        </is>
      </c>
      <c r="B13" s="37" t="inlineStr">
        <is>
          <t>Az ÁFA nélküli összeg forintban. A cella 'Ft' formátumban jeleníti meg.</t>
        </is>
      </c>
    </row>
    <row r="14" ht="30" customHeight="1">
      <c r="A14" s="38" t="inlineStr">
        <is>
          <t>8. ÁFA kulcs</t>
        </is>
      </c>
      <c r="B14" s="39" t="inlineStr">
        <is>
          <t>Adja meg: 0,27 (27%) / 0,18 (18%) / 0,05 (5%) / 0 (mentes). Az ÁFA összege automatikusan kiszámul.</t>
        </is>
      </c>
    </row>
    <row r="15" ht="30" customHeight="1">
      <c r="A15" s="36" t="inlineStr">
        <is>
          <t>9. ÁFA összege</t>
        </is>
      </c>
      <c r="B15" s="37" t="inlineStr">
        <is>
          <t>Automatikus képlet: Nettó × ÁFA kulcs. Ne módosítsa kézzel!</t>
        </is>
      </c>
    </row>
    <row r="16" ht="30" customHeight="1">
      <c r="A16" s="38" t="inlineStr">
        <is>
          <t>10. Bruttó összeg</t>
        </is>
      </c>
      <c r="B16" s="39" t="inlineStr">
        <is>
          <t>Automatikus: Nettó + ÁFA. Ne módosítsa kézzel!</t>
        </is>
      </c>
    </row>
    <row r="17" ht="30" customHeight="1">
      <c r="A17" s="36" t="inlineStr">
        <is>
          <t>11. Fizetési mód</t>
        </is>
      </c>
      <c r="B17" s="37" t="inlineStr">
        <is>
          <t>Válasszon: Készpénz, Bankkártya, Átutalás, Csoportos beszedés.</t>
        </is>
      </c>
    </row>
    <row r="18" ht="30" customHeight="1">
      <c r="A18" s="38" t="inlineStr">
        <is>
          <t>12. Levonható?</t>
        </is>
      </c>
      <c r="B18" s="39" t="inlineStr">
        <is>
          <t>Automatikus: Igen/Nem – az adólevonhatóság jelzése a kategória alapján.</t>
        </is>
      </c>
    </row>
    <row r="19" ht="30" customHeight="1">
      <c r="A19" s="36" t="inlineStr">
        <is>
          <t>13. Megjegyzés</t>
        </is>
      </c>
      <c r="B19" s="37" t="inlineStr">
        <is>
          <t>Opcionális, de ajánlott: rögzítse a költség célját, rendeltetését.</t>
        </is>
      </c>
    </row>
    <row r="20" ht="6" customHeight="1"/>
    <row r="21" ht="22" customHeight="1">
      <c r="A21" s="35" t="inlineStr">
        <is>
          <t>ÁFA ÉS ADÓZÁS</t>
        </is>
      </c>
      <c r="B21" s="17" t="n"/>
    </row>
    <row r="22" ht="30" customHeight="1">
      <c r="A22" s="38" t="inlineStr">
        <is>
          <t>ÁFA levonhatóság</t>
        </is>
      </c>
      <c r="B22" s="39" t="inlineStr">
        <is>
          <t>A vállalkozás az ÁFÁ-t levonhatja, ha: a) ÁFA alany, b) érvényes számla van, c) a költség vállalkozási célt szolgál.</t>
        </is>
      </c>
    </row>
    <row r="23" ht="30" customHeight="1">
      <c r="A23" s="36" t="inlineStr">
        <is>
          <t>27% általános kulcs</t>
        </is>
      </c>
      <c r="B23" s="37" t="inlineStr">
        <is>
          <t>A legtöbb termék és szolgáltatás esetén alkalmazandó.</t>
        </is>
      </c>
    </row>
    <row r="24" ht="30" customHeight="1">
      <c r="A24" s="38" t="inlineStr">
        <is>
          <t>5% / 18% kedvezményes</t>
        </is>
      </c>
      <c r="B24" s="39" t="inlineStr">
        <is>
          <t>Egyes élelmiszerek, gyógyszerek, könyvek, szálláshelyek, internet.</t>
        </is>
      </c>
    </row>
    <row r="25" ht="30" customHeight="1">
      <c r="A25" s="36" t="inlineStr">
        <is>
          <t>0% / Mentes</t>
        </is>
      </c>
      <c r="B25" s="37" t="inlineStr">
        <is>
          <t>Bankköltség, biztosítás, hatósági díjak – ÁFA nem számítható.</t>
        </is>
      </c>
    </row>
    <row r="26" ht="6" customHeight="1"/>
    <row r="27" ht="22" customHeight="1">
      <c r="A27" s="35" t="inlineStr">
        <is>
          <t>NAV ÉS BIZONYLATOK</t>
        </is>
      </c>
      <c r="B27" s="17" t="n"/>
    </row>
    <row r="28" ht="30" customHeight="1">
      <c r="A28" s="38" t="inlineStr">
        <is>
          <t>Bizonylatok megőrzése</t>
        </is>
      </c>
      <c r="B28" s="39" t="inlineStr">
        <is>
          <t>A számlákat és bizonylatokat 8 évig köteles megőrizni (Art. 78. §). Digitális másolatot is érdemes készíteni.</t>
        </is>
      </c>
    </row>
    <row r="29" ht="30" customHeight="1">
      <c r="A29" s="36" t="inlineStr">
        <is>
          <t>NAV-kompatibilitás</t>
        </is>
      </c>
      <c r="B29" s="37" t="inlineStr">
        <is>
          <t>Ügyeljen arra, hogy a szállító neve és adószáma egyezzen a számlán szereplő adatokkal.</t>
        </is>
      </c>
    </row>
    <row r="30" ht="30" customHeight="1">
      <c r="A30" s="38" t="inlineStr">
        <is>
          <t>Online számla (OSA)</t>
        </is>
      </c>
      <c r="B30" s="39" t="inlineStr">
        <is>
          <t>2021. január 1. óta a belföldi B2B számlák automatikusan bekerülnek a NAV rendszerébe.</t>
        </is>
      </c>
    </row>
    <row r="31" ht="6" customHeight="1"/>
    <row r="32" ht="22" customHeight="1">
      <c r="A32" s="35" t="inlineStr">
        <is>
          <t>ADATVÉDELEM</t>
        </is>
      </c>
      <c r="B32" s="17" t="n"/>
    </row>
    <row r="33" ht="30" customHeight="1">
      <c r="A33" s="36" t="inlineStr">
        <is>
          <t>GDPR / NAIH figyelmeztetés</t>
        </is>
      </c>
      <c r="B33" s="37" t="inlineStr">
        <is>
          <t>Személyes adatot (magánszemély neve, lakcíme) csak indokolt esetben rögzítsen! Az adatkezeléshez jogalap szükséges (GDPR 6. cikk). Felesleges személyes adatot ne tároljon ebben a fájlban.</t>
        </is>
      </c>
    </row>
    <row r="34" ht="30" customHeight="1">
      <c r="A34" s="38" t="inlineStr">
        <is>
          <t>Biztonságos tárolás</t>
        </is>
      </c>
      <c r="B34" s="39" t="inlineStr">
        <is>
          <t>A fájlt jelszóval védje, ha személyes adatot tartalmaz. Harmadik félnek csak szükség esetén adja át.</t>
        </is>
      </c>
    </row>
  </sheetData>
  <mergeCells count="6">
    <mergeCell ref="A1:B1"/>
    <mergeCell ref="A2:B2"/>
    <mergeCell ref="A6:B6"/>
    <mergeCell ref="A21:B21"/>
    <mergeCell ref="A27:B27"/>
    <mergeCell ref="A32:B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2026-06-22T04:58:08Z</dcterms:created>
  <dcterms:modified xmlns:dcterms="http://purl.org/dc/terms/" xmlns:xsi="http://www.w3.org/2001/XMLSchema-instance" xsi:type="dcterms:W3CDTF">2026-06-22T04:58:08Z</dcterms:modified>
</cp:coreProperties>
</file>