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ok" sheetId="1" state="visible" r:id="rId1"/>
    <sheet xmlns:r="http://schemas.openxmlformats.org/officeDocument/2006/relationships" name="Összegzés" sheetId="2" state="visible" r:id="rId2"/>
    <sheet xmlns:r="http://schemas.openxmlformats.org/officeDocument/2006/relationships" name="Útmutató" sheetId="3" state="visible" r:id="rId3"/>
  </sheets>
  <definedNames>
    <definedName name="_xlnm._FilterDatabase" localSheetId="0" hidden="1">'Feladatok'!$A$3:$M$103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.mm.dd."/>
    <numFmt numFmtId="165" formatCode="# ##0 &quot;Ft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"/>
      <b val="1"/>
      <color rgb="00166534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22C55E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0" fontId="0" fillId="3" borderId="1" pivotButton="0" quotePrefix="0" xfId="0"/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center" vertical="center"/>
    </xf>
    <xf numFmtId="9" fontId="5" fillId="6" borderId="1" applyAlignment="1" pivotButton="0" quotePrefix="0" xfId="0">
      <alignment horizontal="right" vertical="center"/>
    </xf>
    <xf numFmtId="0" fontId="2" fillId="9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166534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F9731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Feladatok státusz szerinti megoszlása</a:t>
            </a:r>
          </a:p>
        </rich>
      </tx>
    </title>
    <plotArea>
      <pieChart>
        <varyColors val="1"/>
        <ser>
          <idx val="0"/>
          <order val="0"/>
          <tx>
            <strRef>
              <f>'Összegzés'!E4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'Összegzés'!$D$5:$D$8</f>
            </numRef>
          </cat>
          <val>
            <numRef>
              <f>'Összegzés'!$E$5:$E$8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Kategóriánkénti költségek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'Összegzés'!E12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'Összegzés'!$D$13:$D$19</f>
            </numRef>
          </cat>
          <val>
            <numRef>
              <f>'Összegzés'!$E$13:$E$19</f>
            </numRef>
          </val>
        </ser>
        <ser>
          <idx val="1"/>
          <order val="1"/>
          <tx>
            <strRef>
              <f>'Összegzés'!F12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'Összegzés'!$D$13:$D$19</f>
            </numRef>
          </cat>
          <val>
            <numRef>
              <f>'Összegzés'!$F$13:$F$19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Összeg (Ft)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17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  <col width="18" customWidth="1" min="3" max="3"/>
    <col width="19" customWidth="1" min="4" max="4"/>
    <col width="24" customWidth="1" min="5" max="5"/>
    <col width="15" customWidth="1" min="6" max="6"/>
    <col width="16" customWidth="1" min="7" max="7"/>
    <col width="14" customWidth="1" min="8" max="8"/>
    <col width="19" customWidth="1" min="9" max="9"/>
    <col width="20" customWidth="1" min="10" max="10"/>
    <col width="16" customWidth="1" min="11" max="11"/>
    <col width="15" customWidth="1" min="12" max="12"/>
    <col width="42" customWidth="1" min="13" max="13"/>
  </cols>
  <sheetData>
    <row r="1" ht="28" customHeight="1">
      <c r="A1" s="1" t="inlineStr">
        <is>
          <t>Költözés checklista és költségterv</t>
        </is>
      </c>
    </row>
    <row r="2" ht="22" customHeight="1">
      <c r="A2" s="2" t="inlineStr">
        <is>
          <t>A sárga mezők szerkeszthetők. A sorszám, eltérés és készültség automatikusan számolódik.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32" customHeight="1">
      <c r="A3" s="3" t="inlineStr">
        <is>
          <t>Sorszám</t>
        </is>
      </c>
      <c r="B3" s="3" t="inlineStr">
        <is>
          <t>Feladat</t>
        </is>
      </c>
      <c r="C3" s="3" t="inlineStr">
        <is>
          <t>Kategória</t>
        </is>
      </c>
      <c r="D3" s="3" t="inlineStr">
        <is>
          <t>Felelős</t>
        </is>
      </c>
      <c r="E3" s="3" t="inlineStr">
        <is>
          <t>Költözés helye / város</t>
        </is>
      </c>
      <c r="F3" s="3" t="inlineStr">
        <is>
          <t>Határidő</t>
        </is>
      </c>
      <c r="G3" s="3" t="inlineStr">
        <is>
          <t>Státusz</t>
        </is>
      </c>
      <c r="H3" s="3" t="inlineStr">
        <is>
          <t>Prioritás</t>
        </is>
      </c>
      <c r="I3" s="3" t="inlineStr">
        <is>
          <t>Becsült költség (Ft)</t>
        </is>
      </c>
      <c r="J3" s="3" t="inlineStr">
        <is>
          <t>Tényleges költség (Ft)</t>
        </is>
      </c>
      <c r="K3" s="3" t="inlineStr">
        <is>
          <t>Eltérés (Ft)</t>
        </is>
      </c>
      <c r="L3" s="3" t="inlineStr">
        <is>
          <t>Készültség (%)</t>
        </is>
      </c>
      <c r="M3" s="3" t="inlineStr">
        <is>
          <t>Megjegyzés</t>
        </is>
      </c>
    </row>
    <row r="4" ht="34" customHeight="1">
      <c r="A4" s="4">
        <f>IF(B4="","",ROW()-3)</f>
        <v/>
      </c>
      <c r="B4" s="5" t="inlineStr">
        <is>
          <t>Költöztető cég kiválasztása</t>
        </is>
      </c>
      <c r="C4" s="6" t="inlineStr">
        <is>
          <t>Szállítás</t>
        </is>
      </c>
      <c r="D4" s="6" t="inlineStr">
        <is>
          <t>Nagy Péter</t>
        </is>
      </c>
      <c r="E4" s="6" t="inlineStr">
        <is>
          <t>Budapest</t>
        </is>
      </c>
      <c r="F4" s="7" t="n">
        <v>46185</v>
      </c>
      <c r="G4" s="6" t="inlineStr">
        <is>
          <t>Kész</t>
        </is>
      </c>
      <c r="H4" s="6" t="inlineStr">
        <is>
          <t>Magas</t>
        </is>
      </c>
      <c r="I4" s="8" t="n">
        <v>120000</v>
      </c>
      <c r="J4" s="8" t="n">
        <v>115000</v>
      </c>
      <c r="K4" s="9">
        <f>IF(B4="","",J4-I4)</f>
        <v/>
      </c>
      <c r="L4" s="10">
        <f>IF(B4="","",IF(G4="Kész",100%,IF(G4="Folyamatban",50%,0%)))</f>
        <v/>
      </c>
      <c r="M4" s="5" t="inlineStr">
        <is>
          <t>A szerződés visszaigazolva.</t>
        </is>
      </c>
    </row>
    <row r="5" ht="34" customHeight="1">
      <c r="A5" s="11">
        <f>IF(B5="","",ROW()-3)</f>
        <v/>
      </c>
      <c r="B5" s="5" t="inlineStr">
        <is>
          <t>Új lakás bérleti szerződésének ellenőrzése</t>
        </is>
      </c>
      <c r="C5" s="6" t="inlineStr">
        <is>
          <t>Adminisztráció</t>
        </is>
      </c>
      <c r="D5" s="6" t="inlineStr">
        <is>
          <t>Kovács Anna</t>
        </is>
      </c>
      <c r="E5" s="6" t="inlineStr">
        <is>
          <t>Budapest</t>
        </is>
      </c>
      <c r="F5" s="7" t="n">
        <v>46183</v>
      </c>
      <c r="G5" s="6" t="inlineStr">
        <is>
          <t>Kész</t>
        </is>
      </c>
      <c r="H5" s="6" t="inlineStr">
        <is>
          <t>Magas</t>
        </is>
      </c>
      <c r="I5" s="8" t="n">
        <v>0</v>
      </c>
      <c r="J5" s="8" t="n">
        <v>0</v>
      </c>
      <c r="K5" s="12">
        <f>IF(B5="","",J5-I5)</f>
        <v/>
      </c>
      <c r="L5" s="13">
        <f>IF(B5="","",IF(G5="Kész",100%,IF(G5="Folyamatban",50%,0%)))</f>
        <v/>
      </c>
      <c r="M5" s="5" t="inlineStr">
        <is>
          <t>Az aláírt példányok elrakva.</t>
        </is>
      </c>
    </row>
    <row r="6" ht="34" customHeight="1">
      <c r="A6" s="4">
        <f>IF(B6="","",ROW()-3)</f>
        <v/>
      </c>
      <c r="B6" s="5" t="inlineStr">
        <is>
          <t>Csomagolóanyagok beszerzése</t>
        </is>
      </c>
      <c r="C6" s="6" t="inlineStr">
        <is>
          <t>Csomagolás</t>
        </is>
      </c>
      <c r="D6" s="6" t="inlineStr">
        <is>
          <t>Szabó Gábor</t>
        </is>
      </c>
      <c r="E6" s="6" t="inlineStr">
        <is>
          <t>Debrecen</t>
        </is>
      </c>
      <c r="F6" s="7" t="n">
        <v>46187</v>
      </c>
      <c r="G6" s="6" t="inlineStr">
        <is>
          <t>Folyamatban</t>
        </is>
      </c>
      <c r="H6" s="6" t="inlineStr">
        <is>
          <t>Közepes</t>
        </is>
      </c>
      <c r="I6" s="8" t="n">
        <v>35000</v>
      </c>
      <c r="J6" s="8" t="n">
        <v>28500</v>
      </c>
      <c r="K6" s="9">
        <f>IF(B6="","",J6-I6)</f>
        <v/>
      </c>
      <c r="L6" s="10">
        <f>IF(B6="","",IF(G6="Kész",100%,IF(G6="Folyamatban",50%,0%)))</f>
        <v/>
      </c>
      <c r="M6" s="5" t="inlineStr">
        <is>
          <t>Dobozok és fólia részben megérkeztek.</t>
        </is>
      </c>
    </row>
    <row r="7" ht="34" customHeight="1">
      <c r="A7" s="11">
        <f>IF(B7="","",ROW()-3)</f>
        <v/>
      </c>
      <c r="B7" s="5" t="inlineStr">
        <is>
          <t>Víz- és villanyóraállások rögzítése</t>
        </is>
      </c>
      <c r="C7" s="6" t="inlineStr">
        <is>
          <t>Közművek</t>
        </is>
      </c>
      <c r="D7" s="6" t="inlineStr">
        <is>
          <t>Tóth Erzsébet</t>
        </is>
      </c>
      <c r="E7" s="6" t="inlineStr">
        <is>
          <t>Szeged</t>
        </is>
      </c>
      <c r="F7" s="7" t="n">
        <v>46189</v>
      </c>
      <c r="G7" s="6" t="inlineStr">
        <is>
          <t>Tervezett</t>
        </is>
      </c>
      <c r="H7" s="6" t="inlineStr">
        <is>
          <t>Magas</t>
        </is>
      </c>
      <c r="I7" s="8" t="n">
        <v>0</v>
      </c>
      <c r="J7" s="8" t="n">
        <v>0</v>
      </c>
      <c r="K7" s="12">
        <f>IF(B7="","",J7-I7)</f>
        <v/>
      </c>
      <c r="L7" s="13">
        <f>IF(B7="","",IF(G7="Kész",100%,IF(G7="Folyamatban",50%,0%)))</f>
        <v/>
      </c>
      <c r="M7" s="5" t="inlineStr">
        <is>
          <t>Jegyzőkönyvhöz fényképek szükségesek.</t>
        </is>
      </c>
    </row>
    <row r="8" ht="34" customHeight="1">
      <c r="A8" s="4">
        <f>IF(B8="","",ROW()-3)</f>
        <v/>
      </c>
      <c r="B8" s="5" t="inlineStr">
        <is>
          <t>Internet-áthelyezés megrendelése</t>
        </is>
      </c>
      <c r="C8" s="6" t="inlineStr">
        <is>
          <t>Közművek</t>
        </is>
      </c>
      <c r="D8" s="6" t="inlineStr">
        <is>
          <t>Horváth Zoltán</t>
        </is>
      </c>
      <c r="E8" s="6" t="inlineStr">
        <is>
          <t>Győr</t>
        </is>
      </c>
      <c r="F8" s="7" t="n">
        <v>46191</v>
      </c>
      <c r="G8" s="6" t="inlineStr">
        <is>
          <t>Folyamatban</t>
        </is>
      </c>
      <c r="H8" s="6" t="inlineStr">
        <is>
          <t>Magas</t>
        </is>
      </c>
      <c r="I8" s="8" t="n">
        <v>15000</v>
      </c>
      <c r="J8" s="8" t="n">
        <v>12000</v>
      </c>
      <c r="K8" s="9">
        <f>IF(B8="","",J8-I8)</f>
        <v/>
      </c>
      <c r="L8" s="10">
        <f>IF(B8="","",IF(G8="Kész",100%,IF(G8="Folyamatban",50%,0%)))</f>
        <v/>
      </c>
      <c r="M8" s="5" t="inlineStr">
        <is>
          <t>Szolgáltatói időpont egyeztetés alatt.</t>
        </is>
      </c>
    </row>
    <row r="9" ht="34" customHeight="1">
      <c r="A9" s="11">
        <f>IF(B9="","",ROW()-3)</f>
        <v/>
      </c>
      <c r="B9" s="5" t="inlineStr">
        <is>
          <t>Felesleges bútorok elszállítása</t>
        </is>
      </c>
      <c r="C9" s="6" t="inlineStr">
        <is>
          <t>Takarítás</t>
        </is>
      </c>
      <c r="D9" s="6" t="inlineStr">
        <is>
          <t>Kiss Mária</t>
        </is>
      </c>
      <c r="E9" s="6" t="inlineStr">
        <is>
          <t>Pécs</t>
        </is>
      </c>
      <c r="F9" s="7" t="n">
        <v>46193</v>
      </c>
      <c r="G9" s="6" t="inlineStr">
        <is>
          <t>Tervezett</t>
        </is>
      </c>
      <c r="H9" s="6" t="inlineStr">
        <is>
          <t>Közepes</t>
        </is>
      </c>
      <c r="I9" s="8" t="n">
        <v>25000</v>
      </c>
      <c r="J9" s="8" t="n">
        <v>0</v>
      </c>
      <c r="K9" s="12">
        <f>IF(B9="","",J9-I9)</f>
        <v/>
      </c>
      <c r="L9" s="13">
        <f>IF(B9="","",IF(G9="Kész",100%,IF(G9="Folyamatban",50%,0%)))</f>
        <v/>
      </c>
      <c r="M9" s="5" t="inlineStr">
        <is>
          <t>Adományozás és lomtalanítás egyeztetése.</t>
        </is>
      </c>
    </row>
    <row r="10" ht="34" customHeight="1">
      <c r="A10" s="4">
        <f>IF(B10="","",ROW()-3)</f>
        <v/>
      </c>
      <c r="B10" s="5" t="inlineStr">
        <is>
          <t>Dobozok felcímkézése és helyiségenkénti rendezése</t>
        </is>
      </c>
      <c r="C10" s="6" t="inlineStr">
        <is>
          <t>Csomagolás</t>
        </is>
      </c>
      <c r="D10" s="6" t="inlineStr">
        <is>
          <t>Varga István</t>
        </is>
      </c>
      <c r="E10" s="6" t="inlineStr">
        <is>
          <t>Miskolc</t>
        </is>
      </c>
      <c r="F10" s="7" t="n">
        <v>46194</v>
      </c>
      <c r="G10" s="6" t="inlineStr">
        <is>
          <t>Folyamatban</t>
        </is>
      </c>
      <c r="H10" s="6" t="inlineStr">
        <is>
          <t>Közepes</t>
        </is>
      </c>
      <c r="I10" s="8" t="n">
        <v>10000</v>
      </c>
      <c r="J10" s="8" t="n">
        <v>8500</v>
      </c>
      <c r="K10" s="9">
        <f>IF(B10="","",J10-I10)</f>
        <v/>
      </c>
      <c r="L10" s="10">
        <f>IF(B10="","",IF(G10="Kész",100%,IF(G10="Folyamatban",50%,0%)))</f>
        <v/>
      </c>
      <c r="M10" s="5" t="inlineStr">
        <is>
          <t>Konyha és hálószoba dobozai elkészültek.</t>
        </is>
      </c>
    </row>
    <row r="11" ht="34" customHeight="1">
      <c r="A11" s="11">
        <f>IF(B11="","",ROW()-3)</f>
        <v/>
      </c>
      <c r="B11" s="5" t="inlineStr">
        <is>
          <t>Lakcímváltozás bejelentéséhez szükséges iratok előkészítése</t>
        </is>
      </c>
      <c r="C11" s="6" t="inlineStr">
        <is>
          <t>Adminisztráció</t>
        </is>
      </c>
      <c r="D11" s="6" t="inlineStr">
        <is>
          <t>Németh Judit</t>
        </is>
      </c>
      <c r="E11" s="6" t="inlineStr">
        <is>
          <t>Nyíregyháza</t>
        </is>
      </c>
      <c r="F11" s="7" t="n">
        <v>46195</v>
      </c>
      <c r="G11" s="6" t="inlineStr">
        <is>
          <t>Tervezett</t>
        </is>
      </c>
      <c r="H11" s="6" t="inlineStr">
        <is>
          <t>Magas</t>
        </is>
      </c>
      <c r="I11" s="8" t="n">
        <v>0</v>
      </c>
      <c r="J11" s="8" t="n">
        <v>0</v>
      </c>
      <c r="K11" s="12">
        <f>IF(B11="","",J11-I11)</f>
        <v/>
      </c>
      <c r="L11" s="13">
        <f>IF(B11="","",IF(G11="Kész",100%,IF(G11="Folyamatban",50%,0%)))</f>
        <v/>
      </c>
      <c r="M11" s="5" t="inlineStr">
        <is>
          <t>Személyi okmányok és bérleti szerződés előkészítése.</t>
        </is>
      </c>
    </row>
    <row r="12" ht="34" customHeight="1">
      <c r="A12" s="4">
        <f>IF(B12="","",ROW()-3)</f>
        <v/>
      </c>
      <c r="B12" s="5" t="inlineStr">
        <is>
          <t>Régi lakás takarításának megszervezése</t>
        </is>
      </c>
      <c r="C12" s="6" t="inlineStr">
        <is>
          <t>Takarítás</t>
        </is>
      </c>
      <c r="D12" s="6" t="inlineStr">
        <is>
          <t>Farkas Tamás</t>
        </is>
      </c>
      <c r="E12" s="6" t="inlineStr">
        <is>
          <t>Kecskemét</t>
        </is>
      </c>
      <c r="F12" s="7" t="n">
        <v>46197</v>
      </c>
      <c r="G12" s="6" t="inlineStr">
        <is>
          <t>Tervezett</t>
        </is>
      </c>
      <c r="H12" s="6" t="inlineStr">
        <is>
          <t>Alacsony</t>
        </is>
      </c>
      <c r="I12" s="8" t="n">
        <v>30000</v>
      </c>
      <c r="J12" s="8" t="n">
        <v>0</v>
      </c>
      <c r="K12" s="9">
        <f>IF(B12="","",J12-I12)</f>
        <v/>
      </c>
      <c r="L12" s="10">
        <f>IF(B12="","",IF(G12="Kész",100%,IF(G12="Folyamatban",50%,0%)))</f>
        <v/>
      </c>
      <c r="M12" s="5" t="inlineStr">
        <is>
          <t>Takarító cég ajánlatainak összehasonlítása.</t>
        </is>
      </c>
    </row>
    <row r="13" ht="34" customHeight="1">
      <c r="A13" s="11">
        <f>IF(B13="","",ROW()-3)</f>
        <v/>
      </c>
      <c r="B13" s="5" t="inlineStr">
        <is>
          <t>Költözés napi ellenőrzőlista véglegesítése</t>
        </is>
      </c>
      <c r="C13" s="6" t="inlineStr">
        <is>
          <t>Egyéb</t>
        </is>
      </c>
      <c r="D13" s="6" t="inlineStr">
        <is>
          <t>Balogh Éva</t>
        </is>
      </c>
      <c r="E13" s="6" t="inlineStr">
        <is>
          <t>Székesfehérvár</t>
        </is>
      </c>
      <c r="F13" s="7" t="n">
        <v>46198</v>
      </c>
      <c r="G13" s="6" t="inlineStr">
        <is>
          <t>Kész</t>
        </is>
      </c>
      <c r="H13" s="6" t="inlineStr">
        <is>
          <t>Közepes</t>
        </is>
      </c>
      <c r="I13" s="8" t="n">
        <v>0</v>
      </c>
      <c r="J13" s="8" t="n">
        <v>0</v>
      </c>
      <c r="K13" s="12">
        <f>IF(B13="","",J13-I13)</f>
        <v/>
      </c>
      <c r="L13" s="13">
        <f>IF(B13="","",IF(G13="Kész",100%,IF(G13="Folyamatban",50%,0%)))</f>
        <v/>
      </c>
      <c r="M13" s="5" t="inlineStr">
        <is>
          <t>Kulcsok, iratok és mérőóra-fotók ellenőrizve.</t>
        </is>
      </c>
    </row>
    <row r="14" ht="34" customHeight="1">
      <c r="A14" s="4">
        <f>IF(B14="","",ROW()-3)</f>
        <v/>
      </c>
      <c r="B14" s="5" t="n"/>
      <c r="C14" s="6" t="n"/>
      <c r="D14" s="6" t="n"/>
      <c r="E14" s="6" t="n"/>
      <c r="F14" s="7" t="n"/>
      <c r="G14" s="6" t="n"/>
      <c r="H14" s="6" t="n"/>
      <c r="I14" s="8" t="n"/>
      <c r="J14" s="8" t="n"/>
      <c r="K14" s="9">
        <f>IF(B14="","",J14-I14)</f>
        <v/>
      </c>
      <c r="L14" s="10">
        <f>IF(B14="","",IF(G14="Kész",100%,IF(G14="Folyamatban",50%,0%)))</f>
        <v/>
      </c>
      <c r="M14" s="5" t="n"/>
    </row>
    <row r="15" ht="34" customHeight="1">
      <c r="A15" s="11">
        <f>IF(B15="","",ROW()-3)</f>
        <v/>
      </c>
      <c r="B15" s="5" t="n"/>
      <c r="C15" s="6" t="n"/>
      <c r="D15" s="6" t="n"/>
      <c r="E15" s="6" t="n"/>
      <c r="F15" s="7" t="n"/>
      <c r="G15" s="6" t="n"/>
      <c r="H15" s="6" t="n"/>
      <c r="I15" s="8" t="n"/>
      <c r="J15" s="8" t="n"/>
      <c r="K15" s="12">
        <f>IF(B15="","",J15-I15)</f>
        <v/>
      </c>
      <c r="L15" s="13">
        <f>IF(B15="","",IF(G15="Kész",100%,IF(G15="Folyamatban",50%,0%)))</f>
        <v/>
      </c>
      <c r="M15" s="5" t="n"/>
    </row>
    <row r="16" ht="34" customHeight="1">
      <c r="A16" s="4">
        <f>IF(B16="","",ROW()-3)</f>
        <v/>
      </c>
      <c r="B16" s="5" t="n"/>
      <c r="C16" s="6" t="n"/>
      <c r="D16" s="6" t="n"/>
      <c r="E16" s="6" t="n"/>
      <c r="F16" s="7" t="n"/>
      <c r="G16" s="6" t="n"/>
      <c r="H16" s="6" t="n"/>
      <c r="I16" s="8" t="n"/>
      <c r="J16" s="8" t="n"/>
      <c r="K16" s="9">
        <f>IF(B16="","",J16-I16)</f>
        <v/>
      </c>
      <c r="L16" s="10">
        <f>IF(B16="","",IF(G16="Kész",100%,IF(G16="Folyamatban",50%,0%)))</f>
        <v/>
      </c>
      <c r="M16" s="5" t="n"/>
    </row>
    <row r="17" ht="34" customHeight="1">
      <c r="A17" s="11">
        <f>IF(B17="","",ROW()-3)</f>
        <v/>
      </c>
      <c r="B17" s="5" t="n"/>
      <c r="C17" s="6" t="n"/>
      <c r="D17" s="6" t="n"/>
      <c r="E17" s="6" t="n"/>
      <c r="F17" s="7" t="n"/>
      <c r="G17" s="6" t="n"/>
      <c r="H17" s="6" t="n"/>
      <c r="I17" s="8" t="n"/>
      <c r="J17" s="8" t="n"/>
      <c r="K17" s="12">
        <f>IF(B17="","",J17-I17)</f>
        <v/>
      </c>
      <c r="L17" s="13">
        <f>IF(B17="","",IF(G17="Kész",100%,IF(G17="Folyamatban",50%,0%)))</f>
        <v/>
      </c>
      <c r="M17" s="5" t="n"/>
    </row>
    <row r="18" ht="34" customHeight="1">
      <c r="A18" s="4">
        <f>IF(B18="","",ROW()-3)</f>
        <v/>
      </c>
      <c r="B18" s="5" t="n"/>
      <c r="C18" s="6" t="n"/>
      <c r="D18" s="6" t="n"/>
      <c r="E18" s="6" t="n"/>
      <c r="F18" s="7" t="n"/>
      <c r="G18" s="6" t="n"/>
      <c r="H18" s="6" t="n"/>
      <c r="I18" s="8" t="n"/>
      <c r="J18" s="8" t="n"/>
      <c r="K18" s="9">
        <f>IF(B18="","",J18-I18)</f>
        <v/>
      </c>
      <c r="L18" s="10">
        <f>IF(B18="","",IF(G18="Kész",100%,IF(G18="Folyamatban",50%,0%)))</f>
        <v/>
      </c>
      <c r="M18" s="5" t="n"/>
    </row>
    <row r="19" ht="34" customHeight="1">
      <c r="A19" s="11">
        <f>IF(B19="","",ROW()-3)</f>
        <v/>
      </c>
      <c r="B19" s="5" t="n"/>
      <c r="C19" s="6" t="n"/>
      <c r="D19" s="6" t="n"/>
      <c r="E19" s="6" t="n"/>
      <c r="F19" s="7" t="n"/>
      <c r="G19" s="6" t="n"/>
      <c r="H19" s="6" t="n"/>
      <c r="I19" s="8" t="n"/>
      <c r="J19" s="8" t="n"/>
      <c r="K19" s="12">
        <f>IF(B19="","",J19-I19)</f>
        <v/>
      </c>
      <c r="L19" s="13">
        <f>IF(B19="","",IF(G19="Kész",100%,IF(G19="Folyamatban",50%,0%)))</f>
        <v/>
      </c>
      <c r="M19" s="5" t="n"/>
    </row>
    <row r="20" ht="34" customHeight="1">
      <c r="A20" s="4">
        <f>IF(B20="","",ROW()-3)</f>
        <v/>
      </c>
      <c r="B20" s="5" t="n"/>
      <c r="C20" s="6" t="n"/>
      <c r="D20" s="6" t="n"/>
      <c r="E20" s="6" t="n"/>
      <c r="F20" s="7" t="n"/>
      <c r="G20" s="6" t="n"/>
      <c r="H20" s="6" t="n"/>
      <c r="I20" s="8" t="n"/>
      <c r="J20" s="8" t="n"/>
      <c r="K20" s="9">
        <f>IF(B20="","",J20-I20)</f>
        <v/>
      </c>
      <c r="L20" s="10">
        <f>IF(B20="","",IF(G20="Kész",100%,IF(G20="Folyamatban",50%,0%)))</f>
        <v/>
      </c>
      <c r="M20" s="5" t="n"/>
    </row>
    <row r="21" ht="34" customHeight="1">
      <c r="A21" s="11">
        <f>IF(B21="","",ROW()-3)</f>
        <v/>
      </c>
      <c r="B21" s="5" t="n"/>
      <c r="C21" s="6" t="n"/>
      <c r="D21" s="6" t="n"/>
      <c r="E21" s="6" t="n"/>
      <c r="F21" s="7" t="n"/>
      <c r="G21" s="6" t="n"/>
      <c r="H21" s="6" t="n"/>
      <c r="I21" s="8" t="n"/>
      <c r="J21" s="8" t="n"/>
      <c r="K21" s="12">
        <f>IF(B21="","",J21-I21)</f>
        <v/>
      </c>
      <c r="L21" s="13">
        <f>IF(B21="","",IF(G21="Kész",100%,IF(G21="Folyamatban",50%,0%)))</f>
        <v/>
      </c>
      <c r="M21" s="5" t="n"/>
    </row>
    <row r="22" ht="34" customHeight="1">
      <c r="A22" s="4">
        <f>IF(B22="","",ROW()-3)</f>
        <v/>
      </c>
      <c r="B22" s="5" t="n"/>
      <c r="C22" s="6" t="n"/>
      <c r="D22" s="6" t="n"/>
      <c r="E22" s="6" t="n"/>
      <c r="F22" s="7" t="n"/>
      <c r="G22" s="6" t="n"/>
      <c r="H22" s="6" t="n"/>
      <c r="I22" s="8" t="n"/>
      <c r="J22" s="8" t="n"/>
      <c r="K22" s="9">
        <f>IF(B22="","",J22-I22)</f>
        <v/>
      </c>
      <c r="L22" s="10">
        <f>IF(B22="","",IF(G22="Kész",100%,IF(G22="Folyamatban",50%,0%)))</f>
        <v/>
      </c>
      <c r="M22" s="5" t="n"/>
    </row>
    <row r="23" ht="34" customHeight="1">
      <c r="A23" s="11">
        <f>IF(B23="","",ROW()-3)</f>
        <v/>
      </c>
      <c r="B23" s="5" t="n"/>
      <c r="C23" s="6" t="n"/>
      <c r="D23" s="6" t="n"/>
      <c r="E23" s="6" t="n"/>
      <c r="F23" s="7" t="n"/>
      <c r="G23" s="6" t="n"/>
      <c r="H23" s="6" t="n"/>
      <c r="I23" s="8" t="n"/>
      <c r="J23" s="8" t="n"/>
      <c r="K23" s="12">
        <f>IF(B23="","",J23-I23)</f>
        <v/>
      </c>
      <c r="L23" s="13">
        <f>IF(B23="","",IF(G23="Kész",100%,IF(G23="Folyamatban",50%,0%)))</f>
        <v/>
      </c>
      <c r="M23" s="5" t="n"/>
    </row>
    <row r="24" ht="34" customHeight="1">
      <c r="A24" s="4">
        <f>IF(B24="","",ROW()-3)</f>
        <v/>
      </c>
      <c r="B24" s="5" t="n"/>
      <c r="C24" s="6" t="n"/>
      <c r="D24" s="6" t="n"/>
      <c r="E24" s="6" t="n"/>
      <c r="F24" s="7" t="n"/>
      <c r="G24" s="6" t="n"/>
      <c r="H24" s="6" t="n"/>
      <c r="I24" s="8" t="n"/>
      <c r="J24" s="8" t="n"/>
      <c r="K24" s="9">
        <f>IF(B24="","",J24-I24)</f>
        <v/>
      </c>
      <c r="L24" s="10">
        <f>IF(B24="","",IF(G24="Kész",100%,IF(G24="Folyamatban",50%,0%)))</f>
        <v/>
      </c>
      <c r="M24" s="5" t="n"/>
    </row>
    <row r="25" ht="34" customHeight="1">
      <c r="A25" s="11">
        <f>IF(B25="","",ROW()-3)</f>
        <v/>
      </c>
      <c r="B25" s="5" t="n"/>
      <c r="C25" s="6" t="n"/>
      <c r="D25" s="6" t="n"/>
      <c r="E25" s="6" t="n"/>
      <c r="F25" s="7" t="n"/>
      <c r="G25" s="6" t="n"/>
      <c r="H25" s="6" t="n"/>
      <c r="I25" s="8" t="n"/>
      <c r="J25" s="8" t="n"/>
      <c r="K25" s="12">
        <f>IF(B25="","",J25-I25)</f>
        <v/>
      </c>
      <c r="L25" s="13">
        <f>IF(B25="","",IF(G25="Kész",100%,IF(G25="Folyamatban",50%,0%)))</f>
        <v/>
      </c>
      <c r="M25" s="5" t="n"/>
    </row>
    <row r="26" ht="34" customHeight="1">
      <c r="A26" s="4">
        <f>IF(B26="","",ROW()-3)</f>
        <v/>
      </c>
      <c r="B26" s="5" t="n"/>
      <c r="C26" s="6" t="n"/>
      <c r="D26" s="6" t="n"/>
      <c r="E26" s="6" t="n"/>
      <c r="F26" s="7" t="n"/>
      <c r="G26" s="6" t="n"/>
      <c r="H26" s="6" t="n"/>
      <c r="I26" s="8" t="n"/>
      <c r="J26" s="8" t="n"/>
      <c r="K26" s="9">
        <f>IF(B26="","",J26-I26)</f>
        <v/>
      </c>
      <c r="L26" s="10">
        <f>IF(B26="","",IF(G26="Kész",100%,IF(G26="Folyamatban",50%,0%)))</f>
        <v/>
      </c>
      <c r="M26" s="5" t="n"/>
    </row>
    <row r="27" ht="34" customHeight="1">
      <c r="A27" s="11">
        <f>IF(B27="","",ROW()-3)</f>
        <v/>
      </c>
      <c r="B27" s="5" t="n"/>
      <c r="C27" s="6" t="n"/>
      <c r="D27" s="6" t="n"/>
      <c r="E27" s="6" t="n"/>
      <c r="F27" s="7" t="n"/>
      <c r="G27" s="6" t="n"/>
      <c r="H27" s="6" t="n"/>
      <c r="I27" s="8" t="n"/>
      <c r="J27" s="8" t="n"/>
      <c r="K27" s="12">
        <f>IF(B27="","",J27-I27)</f>
        <v/>
      </c>
      <c r="L27" s="13">
        <f>IF(B27="","",IF(G27="Kész",100%,IF(G27="Folyamatban",50%,0%)))</f>
        <v/>
      </c>
      <c r="M27" s="5" t="n"/>
    </row>
    <row r="28" ht="34" customHeight="1">
      <c r="A28" s="4">
        <f>IF(B28="","",ROW()-3)</f>
        <v/>
      </c>
      <c r="B28" s="5" t="n"/>
      <c r="C28" s="6" t="n"/>
      <c r="D28" s="6" t="n"/>
      <c r="E28" s="6" t="n"/>
      <c r="F28" s="7" t="n"/>
      <c r="G28" s="6" t="n"/>
      <c r="H28" s="6" t="n"/>
      <c r="I28" s="8" t="n"/>
      <c r="J28" s="8" t="n"/>
      <c r="K28" s="9">
        <f>IF(B28="","",J28-I28)</f>
        <v/>
      </c>
      <c r="L28" s="10">
        <f>IF(B28="","",IF(G28="Kész",100%,IF(G28="Folyamatban",50%,0%)))</f>
        <v/>
      </c>
      <c r="M28" s="5" t="n"/>
    </row>
    <row r="29" ht="34" customHeight="1">
      <c r="A29" s="11">
        <f>IF(B29="","",ROW()-3)</f>
        <v/>
      </c>
      <c r="B29" s="5" t="n"/>
      <c r="C29" s="6" t="n"/>
      <c r="D29" s="6" t="n"/>
      <c r="E29" s="6" t="n"/>
      <c r="F29" s="7" t="n"/>
      <c r="G29" s="6" t="n"/>
      <c r="H29" s="6" t="n"/>
      <c r="I29" s="8" t="n"/>
      <c r="J29" s="8" t="n"/>
      <c r="K29" s="12">
        <f>IF(B29="","",J29-I29)</f>
        <v/>
      </c>
      <c r="L29" s="13">
        <f>IF(B29="","",IF(G29="Kész",100%,IF(G29="Folyamatban",50%,0%)))</f>
        <v/>
      </c>
      <c r="M29" s="5" t="n"/>
    </row>
    <row r="30" ht="34" customHeight="1">
      <c r="A30" s="4">
        <f>IF(B30="","",ROW()-3)</f>
        <v/>
      </c>
      <c r="B30" s="5" t="n"/>
      <c r="C30" s="6" t="n"/>
      <c r="D30" s="6" t="n"/>
      <c r="E30" s="6" t="n"/>
      <c r="F30" s="7" t="n"/>
      <c r="G30" s="6" t="n"/>
      <c r="H30" s="6" t="n"/>
      <c r="I30" s="8" t="n"/>
      <c r="J30" s="8" t="n"/>
      <c r="K30" s="9">
        <f>IF(B30="","",J30-I30)</f>
        <v/>
      </c>
      <c r="L30" s="10">
        <f>IF(B30="","",IF(G30="Kész",100%,IF(G30="Folyamatban",50%,0%)))</f>
        <v/>
      </c>
      <c r="M30" s="5" t="n"/>
    </row>
    <row r="31" ht="34" customHeight="1">
      <c r="A31" s="11">
        <f>IF(B31="","",ROW()-3)</f>
        <v/>
      </c>
      <c r="B31" s="5" t="n"/>
      <c r="C31" s="6" t="n"/>
      <c r="D31" s="6" t="n"/>
      <c r="E31" s="6" t="n"/>
      <c r="F31" s="7" t="n"/>
      <c r="G31" s="6" t="n"/>
      <c r="H31" s="6" t="n"/>
      <c r="I31" s="8" t="n"/>
      <c r="J31" s="8" t="n"/>
      <c r="K31" s="12">
        <f>IF(B31="","",J31-I31)</f>
        <v/>
      </c>
      <c r="L31" s="13">
        <f>IF(B31="","",IF(G31="Kész",100%,IF(G31="Folyamatban",50%,0%)))</f>
        <v/>
      </c>
      <c r="M31" s="5" t="n"/>
    </row>
    <row r="32" ht="34" customHeight="1">
      <c r="A32" s="4">
        <f>IF(B32="","",ROW()-3)</f>
        <v/>
      </c>
      <c r="B32" s="5" t="n"/>
      <c r="C32" s="6" t="n"/>
      <c r="D32" s="6" t="n"/>
      <c r="E32" s="6" t="n"/>
      <c r="F32" s="7" t="n"/>
      <c r="G32" s="6" t="n"/>
      <c r="H32" s="6" t="n"/>
      <c r="I32" s="8" t="n"/>
      <c r="J32" s="8" t="n"/>
      <c r="K32" s="9">
        <f>IF(B32="","",J32-I32)</f>
        <v/>
      </c>
      <c r="L32" s="10">
        <f>IF(B32="","",IF(G32="Kész",100%,IF(G32="Folyamatban",50%,0%)))</f>
        <v/>
      </c>
      <c r="M32" s="5" t="n"/>
    </row>
    <row r="33" ht="34" customHeight="1">
      <c r="A33" s="11">
        <f>IF(B33="","",ROW()-3)</f>
        <v/>
      </c>
      <c r="B33" s="5" t="n"/>
      <c r="C33" s="6" t="n"/>
      <c r="D33" s="6" t="n"/>
      <c r="E33" s="6" t="n"/>
      <c r="F33" s="7" t="n"/>
      <c r="G33" s="6" t="n"/>
      <c r="H33" s="6" t="n"/>
      <c r="I33" s="8" t="n"/>
      <c r="J33" s="8" t="n"/>
      <c r="K33" s="12">
        <f>IF(B33="","",J33-I33)</f>
        <v/>
      </c>
      <c r="L33" s="13">
        <f>IF(B33="","",IF(G33="Kész",100%,IF(G33="Folyamatban",50%,0%)))</f>
        <v/>
      </c>
      <c r="M33" s="5" t="n"/>
    </row>
    <row r="34" ht="34" customHeight="1">
      <c r="A34" s="4">
        <f>IF(B34="","",ROW()-3)</f>
        <v/>
      </c>
      <c r="B34" s="5" t="n"/>
      <c r="C34" s="6" t="n"/>
      <c r="D34" s="6" t="n"/>
      <c r="E34" s="6" t="n"/>
      <c r="F34" s="7" t="n"/>
      <c r="G34" s="6" t="n"/>
      <c r="H34" s="6" t="n"/>
      <c r="I34" s="8" t="n"/>
      <c r="J34" s="8" t="n"/>
      <c r="K34" s="9">
        <f>IF(B34="","",J34-I34)</f>
        <v/>
      </c>
      <c r="L34" s="10">
        <f>IF(B34="","",IF(G34="Kész",100%,IF(G34="Folyamatban",50%,0%)))</f>
        <v/>
      </c>
      <c r="M34" s="5" t="n"/>
    </row>
    <row r="35" ht="34" customHeight="1">
      <c r="A35" s="11">
        <f>IF(B35="","",ROW()-3)</f>
        <v/>
      </c>
      <c r="B35" s="5" t="n"/>
      <c r="C35" s="6" t="n"/>
      <c r="D35" s="6" t="n"/>
      <c r="E35" s="6" t="n"/>
      <c r="F35" s="7" t="n"/>
      <c r="G35" s="6" t="n"/>
      <c r="H35" s="6" t="n"/>
      <c r="I35" s="8" t="n"/>
      <c r="J35" s="8" t="n"/>
      <c r="K35" s="12">
        <f>IF(B35="","",J35-I35)</f>
        <v/>
      </c>
      <c r="L35" s="13">
        <f>IF(B35="","",IF(G35="Kész",100%,IF(G35="Folyamatban",50%,0%)))</f>
        <v/>
      </c>
      <c r="M35" s="5" t="n"/>
    </row>
    <row r="36" ht="34" customHeight="1">
      <c r="A36" s="4">
        <f>IF(B36="","",ROW()-3)</f>
        <v/>
      </c>
      <c r="B36" s="5" t="n"/>
      <c r="C36" s="6" t="n"/>
      <c r="D36" s="6" t="n"/>
      <c r="E36" s="6" t="n"/>
      <c r="F36" s="7" t="n"/>
      <c r="G36" s="6" t="n"/>
      <c r="H36" s="6" t="n"/>
      <c r="I36" s="8" t="n"/>
      <c r="J36" s="8" t="n"/>
      <c r="K36" s="9">
        <f>IF(B36="","",J36-I36)</f>
        <v/>
      </c>
      <c r="L36" s="10">
        <f>IF(B36="","",IF(G36="Kész",100%,IF(G36="Folyamatban",50%,0%)))</f>
        <v/>
      </c>
      <c r="M36" s="5" t="n"/>
    </row>
    <row r="37" ht="34" customHeight="1">
      <c r="A37" s="11">
        <f>IF(B37="","",ROW()-3)</f>
        <v/>
      </c>
      <c r="B37" s="5" t="n"/>
      <c r="C37" s="6" t="n"/>
      <c r="D37" s="6" t="n"/>
      <c r="E37" s="6" t="n"/>
      <c r="F37" s="7" t="n"/>
      <c r="G37" s="6" t="n"/>
      <c r="H37" s="6" t="n"/>
      <c r="I37" s="8" t="n"/>
      <c r="J37" s="8" t="n"/>
      <c r="K37" s="12">
        <f>IF(B37="","",J37-I37)</f>
        <v/>
      </c>
      <c r="L37" s="13">
        <f>IF(B37="","",IF(G37="Kész",100%,IF(G37="Folyamatban",50%,0%)))</f>
        <v/>
      </c>
      <c r="M37" s="5" t="n"/>
    </row>
    <row r="38" ht="34" customHeight="1">
      <c r="A38" s="4">
        <f>IF(B38="","",ROW()-3)</f>
        <v/>
      </c>
      <c r="B38" s="5" t="n"/>
      <c r="C38" s="6" t="n"/>
      <c r="D38" s="6" t="n"/>
      <c r="E38" s="6" t="n"/>
      <c r="F38" s="7" t="n"/>
      <c r="G38" s="6" t="n"/>
      <c r="H38" s="6" t="n"/>
      <c r="I38" s="8" t="n"/>
      <c r="J38" s="8" t="n"/>
      <c r="K38" s="9">
        <f>IF(B38="","",J38-I38)</f>
        <v/>
      </c>
      <c r="L38" s="10">
        <f>IF(B38="","",IF(G38="Kész",100%,IF(G38="Folyamatban",50%,0%)))</f>
        <v/>
      </c>
      <c r="M38" s="5" t="n"/>
    </row>
    <row r="39" ht="34" customHeight="1">
      <c r="A39" s="11">
        <f>IF(B39="","",ROW()-3)</f>
        <v/>
      </c>
      <c r="B39" s="5" t="n"/>
      <c r="C39" s="6" t="n"/>
      <c r="D39" s="6" t="n"/>
      <c r="E39" s="6" t="n"/>
      <c r="F39" s="7" t="n"/>
      <c r="G39" s="6" t="n"/>
      <c r="H39" s="6" t="n"/>
      <c r="I39" s="8" t="n"/>
      <c r="J39" s="8" t="n"/>
      <c r="K39" s="12">
        <f>IF(B39="","",J39-I39)</f>
        <v/>
      </c>
      <c r="L39" s="13">
        <f>IF(B39="","",IF(G39="Kész",100%,IF(G39="Folyamatban",50%,0%)))</f>
        <v/>
      </c>
      <c r="M39" s="5" t="n"/>
    </row>
    <row r="40" ht="34" customHeight="1">
      <c r="A40" s="4">
        <f>IF(B40="","",ROW()-3)</f>
        <v/>
      </c>
      <c r="B40" s="5" t="n"/>
      <c r="C40" s="6" t="n"/>
      <c r="D40" s="6" t="n"/>
      <c r="E40" s="6" t="n"/>
      <c r="F40" s="7" t="n"/>
      <c r="G40" s="6" t="n"/>
      <c r="H40" s="6" t="n"/>
      <c r="I40" s="8" t="n"/>
      <c r="J40" s="8" t="n"/>
      <c r="K40" s="9">
        <f>IF(B40="","",J40-I40)</f>
        <v/>
      </c>
      <c r="L40" s="10">
        <f>IF(B40="","",IF(G40="Kész",100%,IF(G40="Folyamatban",50%,0%)))</f>
        <v/>
      </c>
      <c r="M40" s="5" t="n"/>
    </row>
    <row r="41" ht="34" customHeight="1">
      <c r="A41" s="11">
        <f>IF(B41="","",ROW()-3)</f>
        <v/>
      </c>
      <c r="B41" s="5" t="n"/>
      <c r="C41" s="6" t="n"/>
      <c r="D41" s="6" t="n"/>
      <c r="E41" s="6" t="n"/>
      <c r="F41" s="7" t="n"/>
      <c r="G41" s="6" t="n"/>
      <c r="H41" s="6" t="n"/>
      <c r="I41" s="8" t="n"/>
      <c r="J41" s="8" t="n"/>
      <c r="K41" s="12">
        <f>IF(B41="","",J41-I41)</f>
        <v/>
      </c>
      <c r="L41" s="13">
        <f>IF(B41="","",IF(G41="Kész",100%,IF(G41="Folyamatban",50%,0%)))</f>
        <v/>
      </c>
      <c r="M41" s="5" t="n"/>
    </row>
    <row r="42" ht="34" customHeight="1">
      <c r="A42" s="4">
        <f>IF(B42="","",ROW()-3)</f>
        <v/>
      </c>
      <c r="B42" s="5" t="n"/>
      <c r="C42" s="6" t="n"/>
      <c r="D42" s="6" t="n"/>
      <c r="E42" s="6" t="n"/>
      <c r="F42" s="7" t="n"/>
      <c r="G42" s="6" t="n"/>
      <c r="H42" s="6" t="n"/>
      <c r="I42" s="8" t="n"/>
      <c r="J42" s="8" t="n"/>
      <c r="K42" s="9">
        <f>IF(B42="","",J42-I42)</f>
        <v/>
      </c>
      <c r="L42" s="10">
        <f>IF(B42="","",IF(G42="Kész",100%,IF(G42="Folyamatban",50%,0%)))</f>
        <v/>
      </c>
      <c r="M42" s="5" t="n"/>
    </row>
    <row r="43" ht="34" customHeight="1">
      <c r="A43" s="11">
        <f>IF(B43="","",ROW()-3)</f>
        <v/>
      </c>
      <c r="B43" s="5" t="n"/>
      <c r="C43" s="6" t="n"/>
      <c r="D43" s="6" t="n"/>
      <c r="E43" s="6" t="n"/>
      <c r="F43" s="7" t="n"/>
      <c r="G43" s="6" t="n"/>
      <c r="H43" s="6" t="n"/>
      <c r="I43" s="8" t="n"/>
      <c r="J43" s="8" t="n"/>
      <c r="K43" s="12">
        <f>IF(B43="","",J43-I43)</f>
        <v/>
      </c>
      <c r="L43" s="13">
        <f>IF(B43="","",IF(G43="Kész",100%,IF(G43="Folyamatban",50%,0%)))</f>
        <v/>
      </c>
      <c r="M43" s="5" t="n"/>
    </row>
    <row r="44" ht="34" customHeight="1">
      <c r="A44" s="4">
        <f>IF(B44="","",ROW()-3)</f>
        <v/>
      </c>
      <c r="B44" s="5" t="n"/>
      <c r="C44" s="6" t="n"/>
      <c r="D44" s="6" t="n"/>
      <c r="E44" s="6" t="n"/>
      <c r="F44" s="7" t="n"/>
      <c r="G44" s="6" t="n"/>
      <c r="H44" s="6" t="n"/>
      <c r="I44" s="8" t="n"/>
      <c r="J44" s="8" t="n"/>
      <c r="K44" s="9">
        <f>IF(B44="","",J44-I44)</f>
        <v/>
      </c>
      <c r="L44" s="10">
        <f>IF(B44="","",IF(G44="Kész",100%,IF(G44="Folyamatban",50%,0%)))</f>
        <v/>
      </c>
      <c r="M44" s="5" t="n"/>
    </row>
    <row r="45" ht="34" customHeight="1">
      <c r="A45" s="11">
        <f>IF(B45="","",ROW()-3)</f>
        <v/>
      </c>
      <c r="B45" s="5" t="n"/>
      <c r="C45" s="6" t="n"/>
      <c r="D45" s="6" t="n"/>
      <c r="E45" s="6" t="n"/>
      <c r="F45" s="7" t="n"/>
      <c r="G45" s="6" t="n"/>
      <c r="H45" s="6" t="n"/>
      <c r="I45" s="8" t="n"/>
      <c r="J45" s="8" t="n"/>
      <c r="K45" s="12">
        <f>IF(B45="","",J45-I45)</f>
        <v/>
      </c>
      <c r="L45" s="13">
        <f>IF(B45="","",IF(G45="Kész",100%,IF(G45="Folyamatban",50%,0%)))</f>
        <v/>
      </c>
      <c r="M45" s="5" t="n"/>
    </row>
    <row r="46" ht="34" customHeight="1">
      <c r="A46" s="4">
        <f>IF(B46="","",ROW()-3)</f>
        <v/>
      </c>
      <c r="B46" s="5" t="n"/>
      <c r="C46" s="6" t="n"/>
      <c r="D46" s="6" t="n"/>
      <c r="E46" s="6" t="n"/>
      <c r="F46" s="7" t="n"/>
      <c r="G46" s="6" t="n"/>
      <c r="H46" s="6" t="n"/>
      <c r="I46" s="8" t="n"/>
      <c r="J46" s="8" t="n"/>
      <c r="K46" s="9">
        <f>IF(B46="","",J46-I46)</f>
        <v/>
      </c>
      <c r="L46" s="10">
        <f>IF(B46="","",IF(G46="Kész",100%,IF(G46="Folyamatban",50%,0%)))</f>
        <v/>
      </c>
      <c r="M46" s="5" t="n"/>
    </row>
    <row r="47" ht="34" customHeight="1">
      <c r="A47" s="11">
        <f>IF(B47="","",ROW()-3)</f>
        <v/>
      </c>
      <c r="B47" s="5" t="n"/>
      <c r="C47" s="6" t="n"/>
      <c r="D47" s="6" t="n"/>
      <c r="E47" s="6" t="n"/>
      <c r="F47" s="7" t="n"/>
      <c r="G47" s="6" t="n"/>
      <c r="H47" s="6" t="n"/>
      <c r="I47" s="8" t="n"/>
      <c r="J47" s="8" t="n"/>
      <c r="K47" s="12">
        <f>IF(B47="","",J47-I47)</f>
        <v/>
      </c>
      <c r="L47" s="13">
        <f>IF(B47="","",IF(G47="Kész",100%,IF(G47="Folyamatban",50%,0%)))</f>
        <v/>
      </c>
      <c r="M47" s="5" t="n"/>
    </row>
    <row r="48" ht="34" customHeight="1">
      <c r="A48" s="4">
        <f>IF(B48="","",ROW()-3)</f>
        <v/>
      </c>
      <c r="B48" s="5" t="n"/>
      <c r="C48" s="6" t="n"/>
      <c r="D48" s="6" t="n"/>
      <c r="E48" s="6" t="n"/>
      <c r="F48" s="7" t="n"/>
      <c r="G48" s="6" t="n"/>
      <c r="H48" s="6" t="n"/>
      <c r="I48" s="8" t="n"/>
      <c r="J48" s="8" t="n"/>
      <c r="K48" s="9">
        <f>IF(B48="","",J48-I48)</f>
        <v/>
      </c>
      <c r="L48" s="10">
        <f>IF(B48="","",IF(G48="Kész",100%,IF(G48="Folyamatban",50%,0%)))</f>
        <v/>
      </c>
      <c r="M48" s="5" t="n"/>
    </row>
    <row r="49" ht="34" customHeight="1">
      <c r="A49" s="11">
        <f>IF(B49="","",ROW()-3)</f>
        <v/>
      </c>
      <c r="B49" s="5" t="n"/>
      <c r="C49" s="6" t="n"/>
      <c r="D49" s="6" t="n"/>
      <c r="E49" s="6" t="n"/>
      <c r="F49" s="7" t="n"/>
      <c r="G49" s="6" t="n"/>
      <c r="H49" s="6" t="n"/>
      <c r="I49" s="8" t="n"/>
      <c r="J49" s="8" t="n"/>
      <c r="K49" s="12">
        <f>IF(B49="","",J49-I49)</f>
        <v/>
      </c>
      <c r="L49" s="13">
        <f>IF(B49="","",IF(G49="Kész",100%,IF(G49="Folyamatban",50%,0%)))</f>
        <v/>
      </c>
      <c r="M49" s="5" t="n"/>
    </row>
    <row r="50" ht="34" customHeight="1">
      <c r="A50" s="4">
        <f>IF(B50="","",ROW()-3)</f>
        <v/>
      </c>
      <c r="B50" s="5" t="n"/>
      <c r="C50" s="6" t="n"/>
      <c r="D50" s="6" t="n"/>
      <c r="E50" s="6" t="n"/>
      <c r="F50" s="7" t="n"/>
      <c r="G50" s="6" t="n"/>
      <c r="H50" s="6" t="n"/>
      <c r="I50" s="8" t="n"/>
      <c r="J50" s="8" t="n"/>
      <c r="K50" s="9">
        <f>IF(B50="","",J50-I50)</f>
        <v/>
      </c>
      <c r="L50" s="10">
        <f>IF(B50="","",IF(G50="Kész",100%,IF(G50="Folyamatban",50%,0%)))</f>
        <v/>
      </c>
      <c r="M50" s="5" t="n"/>
    </row>
    <row r="51" ht="34" customHeight="1">
      <c r="A51" s="11">
        <f>IF(B51="","",ROW()-3)</f>
        <v/>
      </c>
      <c r="B51" s="5" t="n"/>
      <c r="C51" s="6" t="n"/>
      <c r="D51" s="6" t="n"/>
      <c r="E51" s="6" t="n"/>
      <c r="F51" s="7" t="n"/>
      <c r="G51" s="6" t="n"/>
      <c r="H51" s="6" t="n"/>
      <c r="I51" s="8" t="n"/>
      <c r="J51" s="8" t="n"/>
      <c r="K51" s="12">
        <f>IF(B51="","",J51-I51)</f>
        <v/>
      </c>
      <c r="L51" s="13">
        <f>IF(B51="","",IF(G51="Kész",100%,IF(G51="Folyamatban",50%,0%)))</f>
        <v/>
      </c>
      <c r="M51" s="5" t="n"/>
    </row>
    <row r="52" ht="34" customHeight="1">
      <c r="A52" s="4">
        <f>IF(B52="","",ROW()-3)</f>
        <v/>
      </c>
      <c r="B52" s="5" t="n"/>
      <c r="C52" s="6" t="n"/>
      <c r="D52" s="6" t="n"/>
      <c r="E52" s="6" t="n"/>
      <c r="F52" s="7" t="n"/>
      <c r="G52" s="6" t="n"/>
      <c r="H52" s="6" t="n"/>
      <c r="I52" s="8" t="n"/>
      <c r="J52" s="8" t="n"/>
      <c r="K52" s="9">
        <f>IF(B52="","",J52-I52)</f>
        <v/>
      </c>
      <c r="L52" s="10">
        <f>IF(B52="","",IF(G52="Kész",100%,IF(G52="Folyamatban",50%,0%)))</f>
        <v/>
      </c>
      <c r="M52" s="5" t="n"/>
    </row>
    <row r="53" ht="34" customHeight="1">
      <c r="A53" s="11">
        <f>IF(B53="","",ROW()-3)</f>
        <v/>
      </c>
      <c r="B53" s="5" t="n"/>
      <c r="C53" s="6" t="n"/>
      <c r="D53" s="6" t="n"/>
      <c r="E53" s="6" t="n"/>
      <c r="F53" s="7" t="n"/>
      <c r="G53" s="6" t="n"/>
      <c r="H53" s="6" t="n"/>
      <c r="I53" s="8" t="n"/>
      <c r="J53" s="8" t="n"/>
      <c r="K53" s="12">
        <f>IF(B53="","",J53-I53)</f>
        <v/>
      </c>
      <c r="L53" s="13">
        <f>IF(B53="","",IF(G53="Kész",100%,IF(G53="Folyamatban",50%,0%)))</f>
        <v/>
      </c>
      <c r="M53" s="5" t="n"/>
    </row>
    <row r="54" ht="34" customHeight="1">
      <c r="A54" s="4">
        <f>IF(B54="","",ROW()-3)</f>
        <v/>
      </c>
      <c r="B54" s="5" t="n"/>
      <c r="C54" s="6" t="n"/>
      <c r="D54" s="6" t="n"/>
      <c r="E54" s="6" t="n"/>
      <c r="F54" s="7" t="n"/>
      <c r="G54" s="6" t="n"/>
      <c r="H54" s="6" t="n"/>
      <c r="I54" s="8" t="n"/>
      <c r="J54" s="8" t="n"/>
      <c r="K54" s="9">
        <f>IF(B54="","",J54-I54)</f>
        <v/>
      </c>
      <c r="L54" s="10">
        <f>IF(B54="","",IF(G54="Kész",100%,IF(G54="Folyamatban",50%,0%)))</f>
        <v/>
      </c>
      <c r="M54" s="5" t="n"/>
    </row>
    <row r="55" ht="34" customHeight="1">
      <c r="A55" s="11">
        <f>IF(B55="","",ROW()-3)</f>
        <v/>
      </c>
      <c r="B55" s="5" t="n"/>
      <c r="C55" s="6" t="n"/>
      <c r="D55" s="6" t="n"/>
      <c r="E55" s="6" t="n"/>
      <c r="F55" s="7" t="n"/>
      <c r="G55" s="6" t="n"/>
      <c r="H55" s="6" t="n"/>
      <c r="I55" s="8" t="n"/>
      <c r="J55" s="8" t="n"/>
      <c r="K55" s="12">
        <f>IF(B55="","",J55-I55)</f>
        <v/>
      </c>
      <c r="L55" s="13">
        <f>IF(B55="","",IF(G55="Kész",100%,IF(G55="Folyamatban",50%,0%)))</f>
        <v/>
      </c>
      <c r="M55" s="5" t="n"/>
    </row>
    <row r="56" ht="34" customHeight="1">
      <c r="A56" s="4">
        <f>IF(B56="","",ROW()-3)</f>
        <v/>
      </c>
      <c r="B56" s="5" t="n"/>
      <c r="C56" s="6" t="n"/>
      <c r="D56" s="6" t="n"/>
      <c r="E56" s="6" t="n"/>
      <c r="F56" s="7" t="n"/>
      <c r="G56" s="6" t="n"/>
      <c r="H56" s="6" t="n"/>
      <c r="I56" s="8" t="n"/>
      <c r="J56" s="8" t="n"/>
      <c r="K56" s="9">
        <f>IF(B56="","",J56-I56)</f>
        <v/>
      </c>
      <c r="L56" s="10">
        <f>IF(B56="","",IF(G56="Kész",100%,IF(G56="Folyamatban",50%,0%)))</f>
        <v/>
      </c>
      <c r="M56" s="5" t="n"/>
    </row>
    <row r="57" ht="34" customHeight="1">
      <c r="A57" s="11">
        <f>IF(B57="","",ROW()-3)</f>
        <v/>
      </c>
      <c r="B57" s="5" t="n"/>
      <c r="C57" s="6" t="n"/>
      <c r="D57" s="6" t="n"/>
      <c r="E57" s="6" t="n"/>
      <c r="F57" s="7" t="n"/>
      <c r="G57" s="6" t="n"/>
      <c r="H57" s="6" t="n"/>
      <c r="I57" s="8" t="n"/>
      <c r="J57" s="8" t="n"/>
      <c r="K57" s="12">
        <f>IF(B57="","",J57-I57)</f>
        <v/>
      </c>
      <c r="L57" s="13">
        <f>IF(B57="","",IF(G57="Kész",100%,IF(G57="Folyamatban",50%,0%)))</f>
        <v/>
      </c>
      <c r="M57" s="5" t="n"/>
    </row>
    <row r="58" ht="34" customHeight="1">
      <c r="A58" s="4">
        <f>IF(B58="","",ROW()-3)</f>
        <v/>
      </c>
      <c r="B58" s="5" t="n"/>
      <c r="C58" s="6" t="n"/>
      <c r="D58" s="6" t="n"/>
      <c r="E58" s="6" t="n"/>
      <c r="F58" s="7" t="n"/>
      <c r="G58" s="6" t="n"/>
      <c r="H58" s="6" t="n"/>
      <c r="I58" s="8" t="n"/>
      <c r="J58" s="8" t="n"/>
      <c r="K58" s="9">
        <f>IF(B58="","",J58-I58)</f>
        <v/>
      </c>
      <c r="L58" s="10">
        <f>IF(B58="","",IF(G58="Kész",100%,IF(G58="Folyamatban",50%,0%)))</f>
        <v/>
      </c>
      <c r="M58" s="5" t="n"/>
    </row>
    <row r="59" ht="34" customHeight="1">
      <c r="A59" s="11">
        <f>IF(B59="","",ROW()-3)</f>
        <v/>
      </c>
      <c r="B59" s="5" t="n"/>
      <c r="C59" s="6" t="n"/>
      <c r="D59" s="6" t="n"/>
      <c r="E59" s="6" t="n"/>
      <c r="F59" s="7" t="n"/>
      <c r="G59" s="6" t="n"/>
      <c r="H59" s="6" t="n"/>
      <c r="I59" s="8" t="n"/>
      <c r="J59" s="8" t="n"/>
      <c r="K59" s="12">
        <f>IF(B59="","",J59-I59)</f>
        <v/>
      </c>
      <c r="L59" s="13">
        <f>IF(B59="","",IF(G59="Kész",100%,IF(G59="Folyamatban",50%,0%)))</f>
        <v/>
      </c>
      <c r="M59" s="5" t="n"/>
    </row>
    <row r="60" ht="34" customHeight="1">
      <c r="A60" s="4">
        <f>IF(B60="","",ROW()-3)</f>
        <v/>
      </c>
      <c r="B60" s="5" t="n"/>
      <c r="C60" s="6" t="n"/>
      <c r="D60" s="6" t="n"/>
      <c r="E60" s="6" t="n"/>
      <c r="F60" s="7" t="n"/>
      <c r="G60" s="6" t="n"/>
      <c r="H60" s="6" t="n"/>
      <c r="I60" s="8" t="n"/>
      <c r="J60" s="8" t="n"/>
      <c r="K60" s="9">
        <f>IF(B60="","",J60-I60)</f>
        <v/>
      </c>
      <c r="L60" s="10">
        <f>IF(B60="","",IF(G60="Kész",100%,IF(G60="Folyamatban",50%,0%)))</f>
        <v/>
      </c>
      <c r="M60" s="5" t="n"/>
    </row>
    <row r="61" ht="34" customHeight="1">
      <c r="A61" s="11">
        <f>IF(B61="","",ROW()-3)</f>
        <v/>
      </c>
      <c r="B61" s="5" t="n"/>
      <c r="C61" s="6" t="n"/>
      <c r="D61" s="6" t="n"/>
      <c r="E61" s="6" t="n"/>
      <c r="F61" s="7" t="n"/>
      <c r="G61" s="6" t="n"/>
      <c r="H61" s="6" t="n"/>
      <c r="I61" s="8" t="n"/>
      <c r="J61" s="8" t="n"/>
      <c r="K61" s="12">
        <f>IF(B61="","",J61-I61)</f>
        <v/>
      </c>
      <c r="L61" s="13">
        <f>IF(B61="","",IF(G61="Kész",100%,IF(G61="Folyamatban",50%,0%)))</f>
        <v/>
      </c>
      <c r="M61" s="5" t="n"/>
    </row>
    <row r="62" ht="34" customHeight="1">
      <c r="A62" s="4">
        <f>IF(B62="","",ROW()-3)</f>
        <v/>
      </c>
      <c r="B62" s="5" t="n"/>
      <c r="C62" s="6" t="n"/>
      <c r="D62" s="6" t="n"/>
      <c r="E62" s="6" t="n"/>
      <c r="F62" s="7" t="n"/>
      <c r="G62" s="6" t="n"/>
      <c r="H62" s="6" t="n"/>
      <c r="I62" s="8" t="n"/>
      <c r="J62" s="8" t="n"/>
      <c r="K62" s="9">
        <f>IF(B62="","",J62-I62)</f>
        <v/>
      </c>
      <c r="L62" s="10">
        <f>IF(B62="","",IF(G62="Kész",100%,IF(G62="Folyamatban",50%,0%)))</f>
        <v/>
      </c>
      <c r="M62" s="5" t="n"/>
    </row>
    <row r="63" ht="34" customHeight="1">
      <c r="A63" s="11">
        <f>IF(B63="","",ROW()-3)</f>
        <v/>
      </c>
      <c r="B63" s="5" t="n"/>
      <c r="C63" s="6" t="n"/>
      <c r="D63" s="6" t="n"/>
      <c r="E63" s="6" t="n"/>
      <c r="F63" s="7" t="n"/>
      <c r="G63" s="6" t="n"/>
      <c r="H63" s="6" t="n"/>
      <c r="I63" s="8" t="n"/>
      <c r="J63" s="8" t="n"/>
      <c r="K63" s="12">
        <f>IF(B63="","",J63-I63)</f>
        <v/>
      </c>
      <c r="L63" s="13">
        <f>IF(B63="","",IF(G63="Kész",100%,IF(G63="Folyamatban",50%,0%)))</f>
        <v/>
      </c>
      <c r="M63" s="5" t="n"/>
    </row>
    <row r="64" ht="34" customHeight="1">
      <c r="A64" s="4">
        <f>IF(B64="","",ROW()-3)</f>
        <v/>
      </c>
      <c r="B64" s="5" t="n"/>
      <c r="C64" s="6" t="n"/>
      <c r="D64" s="6" t="n"/>
      <c r="E64" s="6" t="n"/>
      <c r="F64" s="7" t="n"/>
      <c r="G64" s="6" t="n"/>
      <c r="H64" s="6" t="n"/>
      <c r="I64" s="8" t="n"/>
      <c r="J64" s="8" t="n"/>
      <c r="K64" s="9">
        <f>IF(B64="","",J64-I64)</f>
        <v/>
      </c>
      <c r="L64" s="10">
        <f>IF(B64="","",IF(G64="Kész",100%,IF(G64="Folyamatban",50%,0%)))</f>
        <v/>
      </c>
      <c r="M64" s="5" t="n"/>
    </row>
    <row r="65" ht="34" customHeight="1">
      <c r="A65" s="11">
        <f>IF(B65="","",ROW()-3)</f>
        <v/>
      </c>
      <c r="B65" s="5" t="n"/>
      <c r="C65" s="6" t="n"/>
      <c r="D65" s="6" t="n"/>
      <c r="E65" s="6" t="n"/>
      <c r="F65" s="7" t="n"/>
      <c r="G65" s="6" t="n"/>
      <c r="H65" s="6" t="n"/>
      <c r="I65" s="8" t="n"/>
      <c r="J65" s="8" t="n"/>
      <c r="K65" s="12">
        <f>IF(B65="","",J65-I65)</f>
        <v/>
      </c>
      <c r="L65" s="13">
        <f>IF(B65="","",IF(G65="Kész",100%,IF(G65="Folyamatban",50%,0%)))</f>
        <v/>
      </c>
      <c r="M65" s="5" t="n"/>
    </row>
    <row r="66" ht="34" customHeight="1">
      <c r="A66" s="4">
        <f>IF(B66="","",ROW()-3)</f>
        <v/>
      </c>
      <c r="B66" s="5" t="n"/>
      <c r="C66" s="6" t="n"/>
      <c r="D66" s="6" t="n"/>
      <c r="E66" s="6" t="n"/>
      <c r="F66" s="7" t="n"/>
      <c r="G66" s="6" t="n"/>
      <c r="H66" s="6" t="n"/>
      <c r="I66" s="8" t="n"/>
      <c r="J66" s="8" t="n"/>
      <c r="K66" s="9">
        <f>IF(B66="","",J66-I66)</f>
        <v/>
      </c>
      <c r="L66" s="10">
        <f>IF(B66="","",IF(G66="Kész",100%,IF(G66="Folyamatban",50%,0%)))</f>
        <v/>
      </c>
      <c r="M66" s="5" t="n"/>
    </row>
    <row r="67" ht="34" customHeight="1">
      <c r="A67" s="11">
        <f>IF(B67="","",ROW()-3)</f>
        <v/>
      </c>
      <c r="B67" s="5" t="n"/>
      <c r="C67" s="6" t="n"/>
      <c r="D67" s="6" t="n"/>
      <c r="E67" s="6" t="n"/>
      <c r="F67" s="7" t="n"/>
      <c r="G67" s="6" t="n"/>
      <c r="H67" s="6" t="n"/>
      <c r="I67" s="8" t="n"/>
      <c r="J67" s="8" t="n"/>
      <c r="K67" s="12">
        <f>IF(B67="","",J67-I67)</f>
        <v/>
      </c>
      <c r="L67" s="13">
        <f>IF(B67="","",IF(G67="Kész",100%,IF(G67="Folyamatban",50%,0%)))</f>
        <v/>
      </c>
      <c r="M67" s="5" t="n"/>
    </row>
    <row r="68" ht="34" customHeight="1">
      <c r="A68" s="4">
        <f>IF(B68="","",ROW()-3)</f>
        <v/>
      </c>
      <c r="B68" s="5" t="n"/>
      <c r="C68" s="6" t="n"/>
      <c r="D68" s="6" t="n"/>
      <c r="E68" s="6" t="n"/>
      <c r="F68" s="7" t="n"/>
      <c r="G68" s="6" t="n"/>
      <c r="H68" s="6" t="n"/>
      <c r="I68" s="8" t="n"/>
      <c r="J68" s="8" t="n"/>
      <c r="K68" s="9">
        <f>IF(B68="","",J68-I68)</f>
        <v/>
      </c>
      <c r="L68" s="10">
        <f>IF(B68="","",IF(G68="Kész",100%,IF(G68="Folyamatban",50%,0%)))</f>
        <v/>
      </c>
      <c r="M68" s="5" t="n"/>
    </row>
    <row r="69" ht="34" customHeight="1">
      <c r="A69" s="11">
        <f>IF(B69="","",ROW()-3)</f>
        <v/>
      </c>
      <c r="B69" s="5" t="n"/>
      <c r="C69" s="6" t="n"/>
      <c r="D69" s="6" t="n"/>
      <c r="E69" s="6" t="n"/>
      <c r="F69" s="7" t="n"/>
      <c r="G69" s="6" t="n"/>
      <c r="H69" s="6" t="n"/>
      <c r="I69" s="8" t="n"/>
      <c r="J69" s="8" t="n"/>
      <c r="K69" s="12">
        <f>IF(B69="","",J69-I69)</f>
        <v/>
      </c>
      <c r="L69" s="13">
        <f>IF(B69="","",IF(G69="Kész",100%,IF(G69="Folyamatban",50%,0%)))</f>
        <v/>
      </c>
      <c r="M69" s="5" t="n"/>
    </row>
    <row r="70" ht="34" customHeight="1">
      <c r="A70" s="4">
        <f>IF(B70="","",ROW()-3)</f>
        <v/>
      </c>
      <c r="B70" s="5" t="n"/>
      <c r="C70" s="6" t="n"/>
      <c r="D70" s="6" t="n"/>
      <c r="E70" s="6" t="n"/>
      <c r="F70" s="7" t="n"/>
      <c r="G70" s="6" t="n"/>
      <c r="H70" s="6" t="n"/>
      <c r="I70" s="8" t="n"/>
      <c r="J70" s="8" t="n"/>
      <c r="K70" s="9">
        <f>IF(B70="","",J70-I70)</f>
        <v/>
      </c>
      <c r="L70" s="10">
        <f>IF(B70="","",IF(G70="Kész",100%,IF(G70="Folyamatban",50%,0%)))</f>
        <v/>
      </c>
      <c r="M70" s="5" t="n"/>
    </row>
    <row r="71" ht="34" customHeight="1">
      <c r="A71" s="11">
        <f>IF(B71="","",ROW()-3)</f>
        <v/>
      </c>
      <c r="B71" s="5" t="n"/>
      <c r="C71" s="6" t="n"/>
      <c r="D71" s="6" t="n"/>
      <c r="E71" s="6" t="n"/>
      <c r="F71" s="7" t="n"/>
      <c r="G71" s="6" t="n"/>
      <c r="H71" s="6" t="n"/>
      <c r="I71" s="8" t="n"/>
      <c r="J71" s="8" t="n"/>
      <c r="K71" s="12">
        <f>IF(B71="","",J71-I71)</f>
        <v/>
      </c>
      <c r="L71" s="13">
        <f>IF(B71="","",IF(G71="Kész",100%,IF(G71="Folyamatban",50%,0%)))</f>
        <v/>
      </c>
      <c r="M71" s="5" t="n"/>
    </row>
    <row r="72" ht="34" customHeight="1">
      <c r="A72" s="4">
        <f>IF(B72="","",ROW()-3)</f>
        <v/>
      </c>
      <c r="B72" s="5" t="n"/>
      <c r="C72" s="6" t="n"/>
      <c r="D72" s="6" t="n"/>
      <c r="E72" s="6" t="n"/>
      <c r="F72" s="7" t="n"/>
      <c r="G72" s="6" t="n"/>
      <c r="H72" s="6" t="n"/>
      <c r="I72" s="8" t="n"/>
      <c r="J72" s="8" t="n"/>
      <c r="K72" s="9">
        <f>IF(B72="","",J72-I72)</f>
        <v/>
      </c>
      <c r="L72" s="10">
        <f>IF(B72="","",IF(G72="Kész",100%,IF(G72="Folyamatban",50%,0%)))</f>
        <v/>
      </c>
      <c r="M72" s="5" t="n"/>
    </row>
    <row r="73" ht="34" customHeight="1">
      <c r="A73" s="11">
        <f>IF(B73="","",ROW()-3)</f>
        <v/>
      </c>
      <c r="B73" s="5" t="n"/>
      <c r="C73" s="6" t="n"/>
      <c r="D73" s="6" t="n"/>
      <c r="E73" s="6" t="n"/>
      <c r="F73" s="7" t="n"/>
      <c r="G73" s="6" t="n"/>
      <c r="H73" s="6" t="n"/>
      <c r="I73" s="8" t="n"/>
      <c r="J73" s="8" t="n"/>
      <c r="K73" s="12">
        <f>IF(B73="","",J73-I73)</f>
        <v/>
      </c>
      <c r="L73" s="13">
        <f>IF(B73="","",IF(G73="Kész",100%,IF(G73="Folyamatban",50%,0%)))</f>
        <v/>
      </c>
      <c r="M73" s="5" t="n"/>
    </row>
    <row r="74" ht="34" customHeight="1">
      <c r="A74" s="4">
        <f>IF(B74="","",ROW()-3)</f>
        <v/>
      </c>
      <c r="B74" s="5" t="n"/>
      <c r="C74" s="6" t="n"/>
      <c r="D74" s="6" t="n"/>
      <c r="E74" s="6" t="n"/>
      <c r="F74" s="7" t="n"/>
      <c r="G74" s="6" t="n"/>
      <c r="H74" s="6" t="n"/>
      <c r="I74" s="8" t="n"/>
      <c r="J74" s="8" t="n"/>
      <c r="K74" s="9">
        <f>IF(B74="","",J74-I74)</f>
        <v/>
      </c>
      <c r="L74" s="10">
        <f>IF(B74="","",IF(G74="Kész",100%,IF(G74="Folyamatban",50%,0%)))</f>
        <v/>
      </c>
      <c r="M74" s="5" t="n"/>
    </row>
    <row r="75" ht="34" customHeight="1">
      <c r="A75" s="11">
        <f>IF(B75="","",ROW()-3)</f>
        <v/>
      </c>
      <c r="B75" s="5" t="n"/>
      <c r="C75" s="6" t="n"/>
      <c r="D75" s="6" t="n"/>
      <c r="E75" s="6" t="n"/>
      <c r="F75" s="7" t="n"/>
      <c r="G75" s="6" t="n"/>
      <c r="H75" s="6" t="n"/>
      <c r="I75" s="8" t="n"/>
      <c r="J75" s="8" t="n"/>
      <c r="K75" s="12">
        <f>IF(B75="","",J75-I75)</f>
        <v/>
      </c>
      <c r="L75" s="13">
        <f>IF(B75="","",IF(G75="Kész",100%,IF(G75="Folyamatban",50%,0%)))</f>
        <v/>
      </c>
      <c r="M75" s="5" t="n"/>
    </row>
    <row r="76" ht="34" customHeight="1">
      <c r="A76" s="4">
        <f>IF(B76="","",ROW()-3)</f>
        <v/>
      </c>
      <c r="B76" s="5" t="n"/>
      <c r="C76" s="6" t="n"/>
      <c r="D76" s="6" t="n"/>
      <c r="E76" s="6" t="n"/>
      <c r="F76" s="7" t="n"/>
      <c r="G76" s="6" t="n"/>
      <c r="H76" s="6" t="n"/>
      <c r="I76" s="8" t="n"/>
      <c r="J76" s="8" t="n"/>
      <c r="K76" s="9">
        <f>IF(B76="","",J76-I76)</f>
        <v/>
      </c>
      <c r="L76" s="10">
        <f>IF(B76="","",IF(G76="Kész",100%,IF(G76="Folyamatban",50%,0%)))</f>
        <v/>
      </c>
      <c r="M76" s="5" t="n"/>
    </row>
    <row r="77" ht="34" customHeight="1">
      <c r="A77" s="11">
        <f>IF(B77="","",ROW()-3)</f>
        <v/>
      </c>
      <c r="B77" s="5" t="n"/>
      <c r="C77" s="6" t="n"/>
      <c r="D77" s="6" t="n"/>
      <c r="E77" s="6" t="n"/>
      <c r="F77" s="7" t="n"/>
      <c r="G77" s="6" t="n"/>
      <c r="H77" s="6" t="n"/>
      <c r="I77" s="8" t="n"/>
      <c r="J77" s="8" t="n"/>
      <c r="K77" s="12">
        <f>IF(B77="","",J77-I77)</f>
        <v/>
      </c>
      <c r="L77" s="13">
        <f>IF(B77="","",IF(G77="Kész",100%,IF(G77="Folyamatban",50%,0%)))</f>
        <v/>
      </c>
      <c r="M77" s="5" t="n"/>
    </row>
    <row r="78" ht="34" customHeight="1">
      <c r="A78" s="4">
        <f>IF(B78="","",ROW()-3)</f>
        <v/>
      </c>
      <c r="B78" s="5" t="n"/>
      <c r="C78" s="6" t="n"/>
      <c r="D78" s="6" t="n"/>
      <c r="E78" s="6" t="n"/>
      <c r="F78" s="7" t="n"/>
      <c r="G78" s="6" t="n"/>
      <c r="H78" s="6" t="n"/>
      <c r="I78" s="8" t="n"/>
      <c r="J78" s="8" t="n"/>
      <c r="K78" s="9">
        <f>IF(B78="","",J78-I78)</f>
        <v/>
      </c>
      <c r="L78" s="10">
        <f>IF(B78="","",IF(G78="Kész",100%,IF(G78="Folyamatban",50%,0%)))</f>
        <v/>
      </c>
      <c r="M78" s="5" t="n"/>
    </row>
    <row r="79" ht="34" customHeight="1">
      <c r="A79" s="11">
        <f>IF(B79="","",ROW()-3)</f>
        <v/>
      </c>
      <c r="B79" s="5" t="n"/>
      <c r="C79" s="6" t="n"/>
      <c r="D79" s="6" t="n"/>
      <c r="E79" s="6" t="n"/>
      <c r="F79" s="7" t="n"/>
      <c r="G79" s="6" t="n"/>
      <c r="H79" s="6" t="n"/>
      <c r="I79" s="8" t="n"/>
      <c r="J79" s="8" t="n"/>
      <c r="K79" s="12">
        <f>IF(B79="","",J79-I79)</f>
        <v/>
      </c>
      <c r="L79" s="13">
        <f>IF(B79="","",IF(G79="Kész",100%,IF(G79="Folyamatban",50%,0%)))</f>
        <v/>
      </c>
      <c r="M79" s="5" t="n"/>
    </row>
    <row r="80" ht="34" customHeight="1">
      <c r="A80" s="4">
        <f>IF(B80="","",ROW()-3)</f>
        <v/>
      </c>
      <c r="B80" s="5" t="n"/>
      <c r="C80" s="6" t="n"/>
      <c r="D80" s="6" t="n"/>
      <c r="E80" s="6" t="n"/>
      <c r="F80" s="7" t="n"/>
      <c r="G80" s="6" t="n"/>
      <c r="H80" s="6" t="n"/>
      <c r="I80" s="8" t="n"/>
      <c r="J80" s="8" t="n"/>
      <c r="K80" s="9">
        <f>IF(B80="","",J80-I80)</f>
        <v/>
      </c>
      <c r="L80" s="10">
        <f>IF(B80="","",IF(G80="Kész",100%,IF(G80="Folyamatban",50%,0%)))</f>
        <v/>
      </c>
      <c r="M80" s="5" t="n"/>
    </row>
    <row r="81" ht="34" customHeight="1">
      <c r="A81" s="11">
        <f>IF(B81="","",ROW()-3)</f>
        <v/>
      </c>
      <c r="B81" s="5" t="n"/>
      <c r="C81" s="6" t="n"/>
      <c r="D81" s="6" t="n"/>
      <c r="E81" s="6" t="n"/>
      <c r="F81" s="7" t="n"/>
      <c r="G81" s="6" t="n"/>
      <c r="H81" s="6" t="n"/>
      <c r="I81" s="8" t="n"/>
      <c r="J81" s="8" t="n"/>
      <c r="K81" s="12">
        <f>IF(B81="","",J81-I81)</f>
        <v/>
      </c>
      <c r="L81" s="13">
        <f>IF(B81="","",IF(G81="Kész",100%,IF(G81="Folyamatban",50%,0%)))</f>
        <v/>
      </c>
      <c r="M81" s="5" t="n"/>
    </row>
    <row r="82" ht="34" customHeight="1">
      <c r="A82" s="4">
        <f>IF(B82="","",ROW()-3)</f>
        <v/>
      </c>
      <c r="B82" s="5" t="n"/>
      <c r="C82" s="6" t="n"/>
      <c r="D82" s="6" t="n"/>
      <c r="E82" s="6" t="n"/>
      <c r="F82" s="7" t="n"/>
      <c r="G82" s="6" t="n"/>
      <c r="H82" s="6" t="n"/>
      <c r="I82" s="8" t="n"/>
      <c r="J82" s="8" t="n"/>
      <c r="K82" s="9">
        <f>IF(B82="","",J82-I82)</f>
        <v/>
      </c>
      <c r="L82" s="10">
        <f>IF(B82="","",IF(G82="Kész",100%,IF(G82="Folyamatban",50%,0%)))</f>
        <v/>
      </c>
      <c r="M82" s="5" t="n"/>
    </row>
    <row r="83" ht="34" customHeight="1">
      <c r="A83" s="11">
        <f>IF(B83="","",ROW()-3)</f>
        <v/>
      </c>
      <c r="B83" s="5" t="n"/>
      <c r="C83" s="6" t="n"/>
      <c r="D83" s="6" t="n"/>
      <c r="E83" s="6" t="n"/>
      <c r="F83" s="7" t="n"/>
      <c r="G83" s="6" t="n"/>
      <c r="H83" s="6" t="n"/>
      <c r="I83" s="8" t="n"/>
      <c r="J83" s="8" t="n"/>
      <c r="K83" s="12">
        <f>IF(B83="","",J83-I83)</f>
        <v/>
      </c>
      <c r="L83" s="13">
        <f>IF(B83="","",IF(G83="Kész",100%,IF(G83="Folyamatban",50%,0%)))</f>
        <v/>
      </c>
      <c r="M83" s="5" t="n"/>
    </row>
    <row r="84" ht="34" customHeight="1">
      <c r="A84" s="4">
        <f>IF(B84="","",ROW()-3)</f>
        <v/>
      </c>
      <c r="B84" s="5" t="n"/>
      <c r="C84" s="6" t="n"/>
      <c r="D84" s="6" t="n"/>
      <c r="E84" s="6" t="n"/>
      <c r="F84" s="7" t="n"/>
      <c r="G84" s="6" t="n"/>
      <c r="H84" s="6" t="n"/>
      <c r="I84" s="8" t="n"/>
      <c r="J84" s="8" t="n"/>
      <c r="K84" s="9">
        <f>IF(B84="","",J84-I84)</f>
        <v/>
      </c>
      <c r="L84" s="10">
        <f>IF(B84="","",IF(G84="Kész",100%,IF(G84="Folyamatban",50%,0%)))</f>
        <v/>
      </c>
      <c r="M84" s="5" t="n"/>
    </row>
    <row r="85" ht="34" customHeight="1">
      <c r="A85" s="11">
        <f>IF(B85="","",ROW()-3)</f>
        <v/>
      </c>
      <c r="B85" s="5" t="n"/>
      <c r="C85" s="6" t="n"/>
      <c r="D85" s="6" t="n"/>
      <c r="E85" s="6" t="n"/>
      <c r="F85" s="7" t="n"/>
      <c r="G85" s="6" t="n"/>
      <c r="H85" s="6" t="n"/>
      <c r="I85" s="8" t="n"/>
      <c r="J85" s="8" t="n"/>
      <c r="K85" s="12">
        <f>IF(B85="","",J85-I85)</f>
        <v/>
      </c>
      <c r="L85" s="13">
        <f>IF(B85="","",IF(G85="Kész",100%,IF(G85="Folyamatban",50%,0%)))</f>
        <v/>
      </c>
      <c r="M85" s="5" t="n"/>
    </row>
    <row r="86" ht="34" customHeight="1">
      <c r="A86" s="4">
        <f>IF(B86="","",ROW()-3)</f>
        <v/>
      </c>
      <c r="B86" s="5" t="n"/>
      <c r="C86" s="6" t="n"/>
      <c r="D86" s="6" t="n"/>
      <c r="E86" s="6" t="n"/>
      <c r="F86" s="7" t="n"/>
      <c r="G86" s="6" t="n"/>
      <c r="H86" s="6" t="n"/>
      <c r="I86" s="8" t="n"/>
      <c r="J86" s="8" t="n"/>
      <c r="K86" s="9">
        <f>IF(B86="","",J86-I86)</f>
        <v/>
      </c>
      <c r="L86" s="10">
        <f>IF(B86="","",IF(G86="Kész",100%,IF(G86="Folyamatban",50%,0%)))</f>
        <v/>
      </c>
      <c r="M86" s="5" t="n"/>
    </row>
    <row r="87" ht="34" customHeight="1">
      <c r="A87" s="11">
        <f>IF(B87="","",ROW()-3)</f>
        <v/>
      </c>
      <c r="B87" s="5" t="n"/>
      <c r="C87" s="6" t="n"/>
      <c r="D87" s="6" t="n"/>
      <c r="E87" s="6" t="n"/>
      <c r="F87" s="7" t="n"/>
      <c r="G87" s="6" t="n"/>
      <c r="H87" s="6" t="n"/>
      <c r="I87" s="8" t="n"/>
      <c r="J87" s="8" t="n"/>
      <c r="K87" s="12">
        <f>IF(B87="","",J87-I87)</f>
        <v/>
      </c>
      <c r="L87" s="13">
        <f>IF(B87="","",IF(G87="Kész",100%,IF(G87="Folyamatban",50%,0%)))</f>
        <v/>
      </c>
      <c r="M87" s="5" t="n"/>
    </row>
    <row r="88" ht="34" customHeight="1">
      <c r="A88" s="4">
        <f>IF(B88="","",ROW()-3)</f>
        <v/>
      </c>
      <c r="B88" s="5" t="n"/>
      <c r="C88" s="6" t="n"/>
      <c r="D88" s="6" t="n"/>
      <c r="E88" s="6" t="n"/>
      <c r="F88" s="7" t="n"/>
      <c r="G88" s="6" t="n"/>
      <c r="H88" s="6" t="n"/>
      <c r="I88" s="8" t="n"/>
      <c r="J88" s="8" t="n"/>
      <c r="K88" s="9">
        <f>IF(B88="","",J88-I88)</f>
        <v/>
      </c>
      <c r="L88" s="10">
        <f>IF(B88="","",IF(G88="Kész",100%,IF(G88="Folyamatban",50%,0%)))</f>
        <v/>
      </c>
      <c r="M88" s="5" t="n"/>
    </row>
    <row r="89" ht="34" customHeight="1">
      <c r="A89" s="11">
        <f>IF(B89="","",ROW()-3)</f>
        <v/>
      </c>
      <c r="B89" s="5" t="n"/>
      <c r="C89" s="6" t="n"/>
      <c r="D89" s="6" t="n"/>
      <c r="E89" s="6" t="n"/>
      <c r="F89" s="7" t="n"/>
      <c r="G89" s="6" t="n"/>
      <c r="H89" s="6" t="n"/>
      <c r="I89" s="8" t="n"/>
      <c r="J89" s="8" t="n"/>
      <c r="K89" s="12">
        <f>IF(B89="","",J89-I89)</f>
        <v/>
      </c>
      <c r="L89" s="13">
        <f>IF(B89="","",IF(G89="Kész",100%,IF(G89="Folyamatban",50%,0%)))</f>
        <v/>
      </c>
      <c r="M89" s="5" t="n"/>
    </row>
    <row r="90" ht="34" customHeight="1">
      <c r="A90" s="4">
        <f>IF(B90="","",ROW()-3)</f>
        <v/>
      </c>
      <c r="B90" s="5" t="n"/>
      <c r="C90" s="6" t="n"/>
      <c r="D90" s="6" t="n"/>
      <c r="E90" s="6" t="n"/>
      <c r="F90" s="7" t="n"/>
      <c r="G90" s="6" t="n"/>
      <c r="H90" s="6" t="n"/>
      <c r="I90" s="8" t="n"/>
      <c r="J90" s="8" t="n"/>
      <c r="K90" s="9">
        <f>IF(B90="","",J90-I90)</f>
        <v/>
      </c>
      <c r="L90" s="10">
        <f>IF(B90="","",IF(G90="Kész",100%,IF(G90="Folyamatban",50%,0%)))</f>
        <v/>
      </c>
      <c r="M90" s="5" t="n"/>
    </row>
    <row r="91" ht="34" customHeight="1">
      <c r="A91" s="11">
        <f>IF(B91="","",ROW()-3)</f>
        <v/>
      </c>
      <c r="B91" s="5" t="n"/>
      <c r="C91" s="6" t="n"/>
      <c r="D91" s="6" t="n"/>
      <c r="E91" s="6" t="n"/>
      <c r="F91" s="7" t="n"/>
      <c r="G91" s="6" t="n"/>
      <c r="H91" s="6" t="n"/>
      <c r="I91" s="8" t="n"/>
      <c r="J91" s="8" t="n"/>
      <c r="K91" s="12">
        <f>IF(B91="","",J91-I91)</f>
        <v/>
      </c>
      <c r="L91" s="13">
        <f>IF(B91="","",IF(G91="Kész",100%,IF(G91="Folyamatban",50%,0%)))</f>
        <v/>
      </c>
      <c r="M91" s="5" t="n"/>
    </row>
    <row r="92" ht="34" customHeight="1">
      <c r="A92" s="4">
        <f>IF(B92="","",ROW()-3)</f>
        <v/>
      </c>
      <c r="B92" s="5" t="n"/>
      <c r="C92" s="6" t="n"/>
      <c r="D92" s="6" t="n"/>
      <c r="E92" s="6" t="n"/>
      <c r="F92" s="7" t="n"/>
      <c r="G92" s="6" t="n"/>
      <c r="H92" s="6" t="n"/>
      <c r="I92" s="8" t="n"/>
      <c r="J92" s="8" t="n"/>
      <c r="K92" s="9">
        <f>IF(B92="","",J92-I92)</f>
        <v/>
      </c>
      <c r="L92" s="10">
        <f>IF(B92="","",IF(G92="Kész",100%,IF(G92="Folyamatban",50%,0%)))</f>
        <v/>
      </c>
      <c r="M92" s="5" t="n"/>
    </row>
    <row r="93" ht="34" customHeight="1">
      <c r="A93" s="11">
        <f>IF(B93="","",ROW()-3)</f>
        <v/>
      </c>
      <c r="B93" s="5" t="n"/>
      <c r="C93" s="6" t="n"/>
      <c r="D93" s="6" t="n"/>
      <c r="E93" s="6" t="n"/>
      <c r="F93" s="7" t="n"/>
      <c r="G93" s="6" t="n"/>
      <c r="H93" s="6" t="n"/>
      <c r="I93" s="8" t="n"/>
      <c r="J93" s="8" t="n"/>
      <c r="K93" s="12">
        <f>IF(B93="","",J93-I93)</f>
        <v/>
      </c>
      <c r="L93" s="13">
        <f>IF(B93="","",IF(G93="Kész",100%,IF(G93="Folyamatban",50%,0%)))</f>
        <v/>
      </c>
      <c r="M93" s="5" t="n"/>
    </row>
    <row r="94" ht="34" customHeight="1">
      <c r="A94" s="4">
        <f>IF(B94="","",ROW()-3)</f>
        <v/>
      </c>
      <c r="B94" s="5" t="n"/>
      <c r="C94" s="6" t="n"/>
      <c r="D94" s="6" t="n"/>
      <c r="E94" s="6" t="n"/>
      <c r="F94" s="7" t="n"/>
      <c r="G94" s="6" t="n"/>
      <c r="H94" s="6" t="n"/>
      <c r="I94" s="8" t="n"/>
      <c r="J94" s="8" t="n"/>
      <c r="K94" s="9">
        <f>IF(B94="","",J94-I94)</f>
        <v/>
      </c>
      <c r="L94" s="10">
        <f>IF(B94="","",IF(G94="Kész",100%,IF(G94="Folyamatban",50%,0%)))</f>
        <v/>
      </c>
      <c r="M94" s="5" t="n"/>
    </row>
    <row r="95" ht="34" customHeight="1">
      <c r="A95" s="11">
        <f>IF(B95="","",ROW()-3)</f>
        <v/>
      </c>
      <c r="B95" s="5" t="n"/>
      <c r="C95" s="6" t="n"/>
      <c r="D95" s="6" t="n"/>
      <c r="E95" s="6" t="n"/>
      <c r="F95" s="7" t="n"/>
      <c r="G95" s="6" t="n"/>
      <c r="H95" s="6" t="n"/>
      <c r="I95" s="8" t="n"/>
      <c r="J95" s="8" t="n"/>
      <c r="K95" s="12">
        <f>IF(B95="","",J95-I95)</f>
        <v/>
      </c>
      <c r="L95" s="13">
        <f>IF(B95="","",IF(G95="Kész",100%,IF(G95="Folyamatban",50%,0%)))</f>
        <v/>
      </c>
      <c r="M95" s="5" t="n"/>
    </row>
    <row r="96" ht="34" customHeight="1">
      <c r="A96" s="4">
        <f>IF(B96="","",ROW()-3)</f>
        <v/>
      </c>
      <c r="B96" s="5" t="n"/>
      <c r="C96" s="6" t="n"/>
      <c r="D96" s="6" t="n"/>
      <c r="E96" s="6" t="n"/>
      <c r="F96" s="7" t="n"/>
      <c r="G96" s="6" t="n"/>
      <c r="H96" s="6" t="n"/>
      <c r="I96" s="8" t="n"/>
      <c r="J96" s="8" t="n"/>
      <c r="K96" s="9">
        <f>IF(B96="","",J96-I96)</f>
        <v/>
      </c>
      <c r="L96" s="10">
        <f>IF(B96="","",IF(G96="Kész",100%,IF(G96="Folyamatban",50%,0%)))</f>
        <v/>
      </c>
      <c r="M96" s="5" t="n"/>
    </row>
    <row r="97" ht="34" customHeight="1">
      <c r="A97" s="11">
        <f>IF(B97="","",ROW()-3)</f>
        <v/>
      </c>
      <c r="B97" s="5" t="n"/>
      <c r="C97" s="6" t="n"/>
      <c r="D97" s="6" t="n"/>
      <c r="E97" s="6" t="n"/>
      <c r="F97" s="7" t="n"/>
      <c r="G97" s="6" t="n"/>
      <c r="H97" s="6" t="n"/>
      <c r="I97" s="8" t="n"/>
      <c r="J97" s="8" t="n"/>
      <c r="K97" s="12">
        <f>IF(B97="","",J97-I97)</f>
        <v/>
      </c>
      <c r="L97" s="13">
        <f>IF(B97="","",IF(G97="Kész",100%,IF(G97="Folyamatban",50%,0%)))</f>
        <v/>
      </c>
      <c r="M97" s="5" t="n"/>
    </row>
    <row r="98" ht="34" customHeight="1">
      <c r="A98" s="4">
        <f>IF(B98="","",ROW()-3)</f>
        <v/>
      </c>
      <c r="B98" s="5" t="n"/>
      <c r="C98" s="6" t="n"/>
      <c r="D98" s="6" t="n"/>
      <c r="E98" s="6" t="n"/>
      <c r="F98" s="7" t="n"/>
      <c r="G98" s="6" t="n"/>
      <c r="H98" s="6" t="n"/>
      <c r="I98" s="8" t="n"/>
      <c r="J98" s="8" t="n"/>
      <c r="K98" s="9">
        <f>IF(B98="","",J98-I98)</f>
        <v/>
      </c>
      <c r="L98" s="10">
        <f>IF(B98="","",IF(G98="Kész",100%,IF(G98="Folyamatban",50%,0%)))</f>
        <v/>
      </c>
      <c r="M98" s="5" t="n"/>
    </row>
    <row r="99" ht="34" customHeight="1">
      <c r="A99" s="11">
        <f>IF(B99="","",ROW()-3)</f>
        <v/>
      </c>
      <c r="B99" s="5" t="n"/>
      <c r="C99" s="6" t="n"/>
      <c r="D99" s="6" t="n"/>
      <c r="E99" s="6" t="n"/>
      <c r="F99" s="7" t="n"/>
      <c r="G99" s="6" t="n"/>
      <c r="H99" s="6" t="n"/>
      <c r="I99" s="8" t="n"/>
      <c r="J99" s="8" t="n"/>
      <c r="K99" s="12">
        <f>IF(B99="","",J99-I99)</f>
        <v/>
      </c>
      <c r="L99" s="13">
        <f>IF(B99="","",IF(G99="Kész",100%,IF(G99="Folyamatban",50%,0%)))</f>
        <v/>
      </c>
      <c r="M99" s="5" t="n"/>
    </row>
    <row r="100" ht="34" customHeight="1">
      <c r="A100" s="4">
        <f>IF(B100="","",ROW()-3)</f>
        <v/>
      </c>
      <c r="B100" s="5" t="n"/>
      <c r="C100" s="6" t="n"/>
      <c r="D100" s="6" t="n"/>
      <c r="E100" s="6" t="n"/>
      <c r="F100" s="7" t="n"/>
      <c r="G100" s="6" t="n"/>
      <c r="H100" s="6" t="n"/>
      <c r="I100" s="8" t="n"/>
      <c r="J100" s="8" t="n"/>
      <c r="K100" s="9">
        <f>IF(B100="","",J100-I100)</f>
        <v/>
      </c>
      <c r="L100" s="10">
        <f>IF(B100="","",IF(G100="Kész",100%,IF(G100="Folyamatban",50%,0%)))</f>
        <v/>
      </c>
      <c r="M100" s="5" t="n"/>
    </row>
    <row r="101" ht="34" customHeight="1">
      <c r="A101" s="11">
        <f>IF(B101="","",ROW()-3)</f>
        <v/>
      </c>
      <c r="B101" s="5" t="n"/>
      <c r="C101" s="6" t="n"/>
      <c r="D101" s="6" t="n"/>
      <c r="E101" s="6" t="n"/>
      <c r="F101" s="7" t="n"/>
      <c r="G101" s="6" t="n"/>
      <c r="H101" s="6" t="n"/>
      <c r="I101" s="8" t="n"/>
      <c r="J101" s="8" t="n"/>
      <c r="K101" s="12">
        <f>IF(B101="","",J101-I101)</f>
        <v/>
      </c>
      <c r="L101" s="13">
        <f>IF(B101="","",IF(G101="Kész",100%,IF(G101="Folyamatban",50%,0%)))</f>
        <v/>
      </c>
      <c r="M101" s="5" t="n"/>
    </row>
    <row r="102" ht="34" customHeight="1">
      <c r="A102" s="4">
        <f>IF(B102="","",ROW()-3)</f>
        <v/>
      </c>
      <c r="B102" s="5" t="n"/>
      <c r="C102" s="6" t="n"/>
      <c r="D102" s="6" t="n"/>
      <c r="E102" s="6" t="n"/>
      <c r="F102" s="7" t="n"/>
      <c r="G102" s="6" t="n"/>
      <c r="H102" s="6" t="n"/>
      <c r="I102" s="8" t="n"/>
      <c r="J102" s="8" t="n"/>
      <c r="K102" s="9">
        <f>IF(B102="","",J102-I102)</f>
        <v/>
      </c>
      <c r="L102" s="10">
        <f>IF(B102="","",IF(G102="Kész",100%,IF(G102="Folyamatban",50%,0%)))</f>
        <v/>
      </c>
      <c r="M102" s="5" t="n"/>
    </row>
    <row r="103" ht="34" customHeight="1">
      <c r="A103" s="11">
        <f>IF(B103="","",ROW()-3)</f>
        <v/>
      </c>
      <c r="B103" s="5" t="n"/>
      <c r="C103" s="6" t="n"/>
      <c r="D103" s="6" t="n"/>
      <c r="E103" s="6" t="n"/>
      <c r="F103" s="7" t="n"/>
      <c r="G103" s="6" t="n"/>
      <c r="H103" s="6" t="n"/>
      <c r="I103" s="8" t="n"/>
      <c r="J103" s="8" t="n"/>
      <c r="K103" s="12">
        <f>IF(B103="","",J103-I103)</f>
        <v/>
      </c>
      <c r="L103" s="13">
        <f>IF(B103="","",IF(G103="Kész",100%,IF(G103="Folyamatban",50%,0%)))</f>
        <v/>
      </c>
      <c r="M103" s="5" t="n"/>
    </row>
  </sheetData>
  <autoFilter ref="A3:M103"/>
  <mergeCells count="1">
    <mergeCell ref="A1:M1"/>
  </mergeCells>
  <conditionalFormatting sqref="G4:G103">
    <cfRule type="expression" priority="1" dxfId="0">
      <formula>$G4="Kész"</formula>
    </cfRule>
    <cfRule type="expression" priority="2" dxfId="1">
      <formula>$G4="Elmaradt"</formula>
    </cfRule>
  </conditionalFormatting>
  <conditionalFormatting sqref="F4:F103">
    <cfRule type="expression" priority="3" dxfId="2">
      <formula>AND($B4&lt;&gt;"",$F4&gt;=TODAY(),$F4&lt;=TODAY()+7,$G4&lt;&gt;"Kész")</formula>
    </cfRule>
  </conditionalFormatting>
  <conditionalFormatting sqref="K4:K103">
    <cfRule type="expression" priority="4" dxfId="1">
      <formula>AND($B4&lt;&gt;"",$K4&lt;0)</formula>
    </cfRule>
    <cfRule type="expression" priority="5" dxfId="0">
      <formula>AND($B4&lt;&gt;"",$K4&gt;0)</formula>
    </cfRule>
  </conditionalFormatting>
  <conditionalFormatting sqref="L4:L103">
    <cfRule type="dataBar" priority="6">
      <dataBar showValue="1">
        <cfvo type="num" val="0"/>
        <cfvo type="num" val="1"/>
        <color rgb="0022C55E"/>
      </dataBar>
    </cfRule>
  </conditionalFormatting>
  <dataValidations count="5">
    <dataValidation sqref="C4:C103" showErrorMessage="1" showInputMessage="1" allowBlank="1" type="list">
      <formula1>"Adminisztráció,Csomagolás,Szállítás,Közművek,Takarítás,Lakás,Egyéb"</formula1>
    </dataValidation>
    <dataValidation sqref="G4:G103" showErrorMessage="1" showInputMessage="1" allowBlank="1" type="list">
      <formula1>"Tervezett,Folyamatban,Kész,Elmaradt"</formula1>
    </dataValidation>
    <dataValidation sqref="H4:H103" showErrorMessage="1" showInputMessage="1" allowBlank="1" type="list">
      <formula1>"Magas,Közepes,Alacsony"</formula1>
    </dataValidation>
    <dataValidation sqref="F4:F103" showErrorMessage="1" showInputMessage="1" allowBlank="1" type="date" operator="between">
      <formula1>36526</formula1>
      <formula2>73050</formula2>
    </dataValidation>
    <dataValidation sqref="I4:J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20" customWidth="1" min="4" max="4"/>
    <col width="17" customWidth="1" min="5" max="5"/>
    <col width="16" customWidth="1" min="6" max="6"/>
    <col width="4" customWidth="1" min="7" max="7"/>
    <col width="16" customWidth="1" min="8" max="8"/>
    <col width="16" customWidth="1" min="9" max="9"/>
    <col width="18" customWidth="1" min="10" max="10"/>
    <col width="16" customWidth="1" min="11" max="11"/>
  </cols>
  <sheetData>
    <row r="1" ht="28" customHeight="1">
      <c r="A1" s="1" t="inlineStr">
        <is>
          <t>Költözési terv összegzése</t>
        </is>
      </c>
    </row>
    <row r="2">
      <c r="A2" s="2" t="inlineStr">
        <is>
          <t>Az összesítő a Feladatok munkalap 100 előkészített sorából számol.</t>
        </is>
      </c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</row>
    <row r="3"/>
    <row r="4">
      <c r="A4" s="3" t="inlineStr">
        <is>
          <t>Fő mutatók</t>
        </is>
      </c>
      <c r="B4" s="3" t="inlineStr">
        <is>
          <t>Érték</t>
        </is>
      </c>
      <c r="D4" s="3" t="inlineStr">
        <is>
          <t>Státusz</t>
        </is>
      </c>
      <c r="E4" s="3" t="inlineStr">
        <is>
          <t>Darabszám</t>
        </is>
      </c>
      <c r="F4" s="3" t="inlineStr">
        <is>
          <t>Színkód</t>
        </is>
      </c>
      <c r="J4" s="3" t="inlineStr">
        <is>
          <t>Státusz</t>
        </is>
      </c>
      <c r="K4" s="3" t="inlineStr">
        <is>
          <t>Színkód</t>
        </is>
      </c>
    </row>
    <row r="5">
      <c r="A5" s="15" t="inlineStr">
        <is>
          <t>Összes feladat</t>
        </is>
      </c>
      <c r="B5" s="16">
        <f>COUNTA('Feladatok'!$B$4:$B$103)</f>
        <v/>
      </c>
      <c r="D5" s="17" t="inlineStr">
        <is>
          <t>Tervezett</t>
        </is>
      </c>
      <c r="E5" s="17">
        <f>COUNTIF('Feladatok'!$G$4:$G$103,D5)</f>
        <v/>
      </c>
      <c r="F5" s="17">
        <f>IFERROR(VLOOKUP(D5,$J$5:$K$8,2,FALSE),"")</f>
        <v/>
      </c>
      <c r="J5" s="4" t="inlineStr">
        <is>
          <t>Tervezett</t>
        </is>
      </c>
      <c r="K5" s="4" t="inlineStr">
        <is>
          <t>14B8A6</t>
        </is>
      </c>
    </row>
    <row r="6">
      <c r="A6" s="18" t="inlineStr">
        <is>
          <t>Kész feladatok</t>
        </is>
      </c>
      <c r="B6" s="19">
        <f>COUNTIF('Feladatok'!$G$4:$G$103,"Kész")</f>
        <v/>
      </c>
      <c r="D6" s="20" t="inlineStr">
        <is>
          <t>Folyamatban</t>
        </is>
      </c>
      <c r="E6" s="20">
        <f>COUNTIF('Feladatok'!$G$4:$G$103,D6)</f>
        <v/>
      </c>
      <c r="F6" s="20">
        <f>IFERROR(VLOOKUP(D6,$J$5:$K$8,2,FALSE),"")</f>
        <v/>
      </c>
      <c r="J6" s="11" t="inlineStr">
        <is>
          <t>Folyamatban</t>
        </is>
      </c>
      <c r="K6" s="11" t="inlineStr">
        <is>
          <t>F97316</t>
        </is>
      </c>
    </row>
    <row r="7">
      <c r="A7" s="15" t="inlineStr">
        <is>
          <t>Folyamatban lévő feladatok</t>
        </is>
      </c>
      <c r="B7" s="16">
        <f>COUNTIF('Feladatok'!$G$4:$G$103,"Folyamatban")</f>
        <v/>
      </c>
      <c r="D7" s="21" t="inlineStr">
        <is>
          <t>Kész</t>
        </is>
      </c>
      <c r="E7" s="21">
        <f>COUNTIF('Feladatok'!$G$4:$G$103,D7)</f>
        <v/>
      </c>
      <c r="F7" s="21">
        <f>IFERROR(VLOOKUP(D7,$J$5:$K$8,2,FALSE),"")</f>
        <v/>
      </c>
      <c r="J7" s="4" t="inlineStr">
        <is>
          <t>Kész</t>
        </is>
      </c>
      <c r="K7" s="4" t="inlineStr">
        <is>
          <t>22C55E</t>
        </is>
      </c>
    </row>
    <row r="8">
      <c r="A8" s="18" t="inlineStr">
        <is>
          <t>Átlagos készültség</t>
        </is>
      </c>
      <c r="B8" s="22">
        <f>IFERROR(AVERAGE('Feladatok'!$L$4:$L$103),0)</f>
        <v/>
      </c>
      <c r="D8" s="23" t="inlineStr">
        <is>
          <t>Elmaradt</t>
        </is>
      </c>
      <c r="E8" s="23">
        <f>COUNTIF('Feladatok'!$G$4:$G$103,D8)</f>
        <v/>
      </c>
      <c r="F8" s="23">
        <f>IFERROR(VLOOKUP(D8,$J$5:$K$8,2,FALSE),"")</f>
        <v/>
      </c>
      <c r="J8" s="11" t="inlineStr">
        <is>
          <t>Elmaradt</t>
        </is>
      </c>
      <c r="K8" s="11" t="inlineStr">
        <is>
          <t>DC2626</t>
        </is>
      </c>
    </row>
    <row r="9">
      <c r="A9" s="15" t="inlineStr">
        <is>
          <t>Becsült összköltség</t>
        </is>
      </c>
      <c r="B9" s="24">
        <f>SUM('Feladatok'!$I$4:$I$103)</f>
        <v/>
      </c>
    </row>
    <row r="10">
      <c r="A10" s="18" t="inlineStr">
        <is>
          <t>Tényleges összköltség</t>
        </is>
      </c>
      <c r="B10" s="25">
        <f>SUM('Feladatok'!$J$4:$J$103)</f>
        <v/>
      </c>
    </row>
    <row r="11">
      <c r="A11" s="15" t="inlineStr">
        <is>
          <t>Költségeltérés</t>
        </is>
      </c>
      <c r="B11" s="24">
        <f>SUM('Feladatok'!$K$4:$K$103)</f>
        <v/>
      </c>
      <c r="D11" s="26" t="inlineStr">
        <is>
          <t>Kategóriánkénti költségek</t>
        </is>
      </c>
      <c r="E11" s="26" t="inlineStr"/>
      <c r="F11" s="26" t="inlineStr"/>
    </row>
    <row r="12">
      <c r="A12" s="18" t="inlineStr">
        <is>
          <t>Teljesítési arány</t>
        </is>
      </c>
      <c r="B12" s="22">
        <f>IFERROR(COUNTIF('Feladatok'!$G$4:$G$103,"Kész")/COUNTA('Feladatok'!$B$4:$B$103),0)</f>
        <v/>
      </c>
      <c r="D12" s="3" t="inlineStr">
        <is>
          <t>Kategória</t>
        </is>
      </c>
      <c r="E12" s="3" t="inlineStr">
        <is>
          <t>Becsült költség</t>
        </is>
      </c>
      <c r="F12" s="3" t="inlineStr">
        <is>
          <t>Tényleges költség</t>
        </is>
      </c>
    </row>
    <row r="13">
      <c r="D13" s="15" t="inlineStr">
        <is>
          <t>Adminisztráció</t>
        </is>
      </c>
      <c r="E13" s="27">
        <f>SUMIF('Feladatok'!$C$4:$C$103,D13,'Feladatok'!$I$4:$I$103)</f>
        <v/>
      </c>
      <c r="F13" s="27">
        <f>SUMIF('Feladatok'!$C$4:$C$103,D13,'Feladatok'!$J$4:$J$103)</f>
        <v/>
      </c>
    </row>
    <row r="14">
      <c r="D14" s="18" t="inlineStr">
        <is>
          <t>Csomagolás</t>
        </is>
      </c>
      <c r="E14" s="28">
        <f>SUMIF('Feladatok'!$C$4:$C$103,D14,'Feladatok'!$I$4:$I$103)</f>
        <v/>
      </c>
      <c r="F14" s="28">
        <f>SUMIF('Feladatok'!$C$4:$C$103,D14,'Feladatok'!$J$4:$J$103)</f>
        <v/>
      </c>
    </row>
    <row r="15">
      <c r="D15" s="15" t="inlineStr">
        <is>
          <t>Szállítás</t>
        </is>
      </c>
      <c r="E15" s="27">
        <f>SUMIF('Feladatok'!$C$4:$C$103,D15,'Feladatok'!$I$4:$I$103)</f>
        <v/>
      </c>
      <c r="F15" s="27">
        <f>SUMIF('Feladatok'!$C$4:$C$103,D15,'Feladatok'!$J$4:$J$103)</f>
        <v/>
      </c>
    </row>
    <row r="16">
      <c r="D16" s="18" t="inlineStr">
        <is>
          <t>Közművek</t>
        </is>
      </c>
      <c r="E16" s="28">
        <f>SUMIF('Feladatok'!$C$4:$C$103,D16,'Feladatok'!$I$4:$I$103)</f>
        <v/>
      </c>
      <c r="F16" s="28">
        <f>SUMIF('Feladatok'!$C$4:$C$103,D16,'Feladatok'!$J$4:$J$103)</f>
        <v/>
      </c>
    </row>
    <row r="17">
      <c r="D17" s="15" t="inlineStr">
        <is>
          <t>Takarítás</t>
        </is>
      </c>
      <c r="E17" s="27">
        <f>SUMIF('Feladatok'!$C$4:$C$103,D17,'Feladatok'!$I$4:$I$103)</f>
        <v/>
      </c>
      <c r="F17" s="27">
        <f>SUMIF('Feladatok'!$C$4:$C$103,D17,'Feladatok'!$J$4:$J$103)</f>
        <v/>
      </c>
    </row>
    <row r="18">
      <c r="D18" s="18" t="inlineStr">
        <is>
          <t>Lakás</t>
        </is>
      </c>
      <c r="E18" s="28">
        <f>SUMIF('Feladatok'!$C$4:$C$103,D18,'Feladatok'!$I$4:$I$103)</f>
        <v/>
      </c>
      <c r="F18" s="28">
        <f>SUMIF('Feladatok'!$C$4:$C$103,D18,'Feladatok'!$J$4:$J$103)</f>
        <v/>
      </c>
    </row>
    <row r="19">
      <c r="D19" s="15" t="inlineStr">
        <is>
          <t>Egyéb</t>
        </is>
      </c>
      <c r="E19" s="27">
        <f>SUMIF('Feladatok'!$C$4:$C$103,D19,'Feladatok'!$I$4:$I$103)</f>
        <v/>
      </c>
      <c r="F19" s="27">
        <f>SUMIF('Feladatok'!$C$4:$C$103,D19,'Feladatok'!$J$4:$J$103)</f>
        <v/>
      </c>
    </row>
  </sheetData>
  <mergeCells count="1">
    <mergeCell ref="A1:K1"/>
  </mergeCells>
  <conditionalFormatting sqref="B8">
    <cfRule type="dataBar" priority="1">
      <dataBar showValue="1">
        <cfvo type="num" val="0"/>
        <cfvo type="num" val="1"/>
        <color rgb="0022C55E"/>
      </dataBar>
    </cfRule>
  </conditionalFormatting>
  <conditionalFormatting sqref="B11">
    <cfRule type="expression" priority="2" dxfId="1">
      <formula>B11&lt;0</formula>
    </cfRule>
    <cfRule type="expression" priority="3" dxfId="0">
      <formula>B11&gt;0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46" customWidth="1" min="2" max="2"/>
    <col width="45" customWidth="1" min="3" max="3"/>
    <col width="20" customWidth="1" min="4" max="4"/>
    <col width="20" customWidth="1" min="5" max="5"/>
    <col width="20" customWidth="1" min="6" max="6"/>
  </cols>
  <sheetData>
    <row r="1" ht="28" customHeight="1">
      <c r="A1" s="1" t="inlineStr">
        <is>
          <t>Költözés checklista használati útmutató</t>
        </is>
      </c>
    </row>
    <row r="2"/>
    <row r="3">
      <c r="A3" s="3" t="inlineStr">
        <is>
          <t>Téma</t>
        </is>
      </c>
      <c r="B3" s="3" t="inlineStr">
        <is>
          <t>Leírás</t>
        </is>
      </c>
      <c r="C3" s="3" t="inlineStr">
        <is>
          <t>Használati javaslat</t>
        </is>
      </c>
      <c r="D3" s="3" t="inlineStr"/>
      <c r="E3" s="3" t="inlineStr"/>
      <c r="F3" s="3" t="inlineStr"/>
    </row>
    <row r="4" ht="42" customHeight="1">
      <c r="A4" s="29" t="inlineStr">
        <is>
          <t>Feladatok munkalap</t>
        </is>
      </c>
      <c r="B4" s="29" t="inlineStr">
        <is>
          <t>A költözéshez kapcsolódó feladatok, felelősök, határidők és költségek központi nyilvántartása.</t>
        </is>
      </c>
      <c r="C4" s="29" t="inlineStr">
        <is>
          <t>Minden új teendőt külön sorban rögzítsen.</t>
        </is>
      </c>
      <c r="D4" s="30" t="n"/>
      <c r="E4" s="30" t="n"/>
      <c r="F4" s="30" t="n"/>
    </row>
    <row r="5" ht="42" customHeight="1">
      <c r="A5" s="31" t="inlineStr">
        <is>
          <t>Sárga cellák</t>
        </is>
      </c>
      <c r="B5" s="31" t="inlineStr">
        <is>
          <t>A sárga hátterű cellák kézzel szerkeszthető bemeneti mezők.</t>
        </is>
      </c>
      <c r="C5" s="31" t="inlineStr">
        <is>
          <t>Itt adható meg a feladat, kategória, felelős, dátum, státusz, prioritás, költség és megjegyzés.</t>
        </is>
      </c>
      <c r="D5" s="32" t="n"/>
      <c r="E5" s="32" t="n"/>
      <c r="F5" s="32" t="n"/>
    </row>
    <row r="6" ht="42" customHeight="1">
      <c r="A6" s="29" t="inlineStr">
        <is>
          <t>Automatikus cellák</t>
        </is>
      </c>
      <c r="B6" s="29" t="inlineStr">
        <is>
          <t>A fehér vagy halványzöld cellák képleteket tartalmaznak.</t>
        </is>
      </c>
      <c r="C6" s="29" t="inlineStr">
        <is>
          <t>A sorszám, költségeltérés és készültség automatikusan frissül.</t>
        </is>
      </c>
      <c r="D6" s="30" t="n"/>
      <c r="E6" s="30" t="n"/>
      <c r="F6" s="30" t="n"/>
    </row>
    <row r="7" ht="42" customHeight="1">
      <c r="A7" s="31" t="inlineStr">
        <is>
          <t>Dátumformátum</t>
        </is>
      </c>
      <c r="B7" s="31" t="inlineStr">
        <is>
          <t>A határidő mezők formátuma: ÉÉÉÉ.HH.NN.</t>
        </is>
      </c>
      <c r="C7" s="31" t="inlineStr">
        <is>
          <t>Példa: 2026.06.16.</t>
        </is>
      </c>
      <c r="D7" s="32" t="n"/>
      <c r="E7" s="32" t="n"/>
      <c r="F7" s="32" t="n"/>
    </row>
    <row r="8" ht="42" customHeight="1">
      <c r="A8" s="29" t="inlineStr">
        <is>
          <t>Pénznemformátum</t>
        </is>
      </c>
      <c r="B8" s="29" t="inlineStr">
        <is>
          <t>A költségek magyar forintban jelennek meg.</t>
        </is>
      </c>
      <c r="C8" s="29" t="inlineStr">
        <is>
          <t>Példa: 1 234 Ft.</t>
        </is>
      </c>
      <c r="D8" s="30" t="n"/>
      <c r="E8" s="30" t="n"/>
      <c r="F8" s="30" t="n"/>
    </row>
    <row r="9" ht="42" customHeight="1">
      <c r="A9" s="31" t="inlineStr">
        <is>
          <t>Státusz frissítése</t>
        </is>
      </c>
      <c r="B9" s="31" t="inlineStr">
        <is>
          <t>A státuszt rendszeresen aktualizálni kell.</t>
        </is>
      </c>
      <c r="C9" s="31" t="inlineStr">
        <is>
          <t>A Kész státusz 100%, a Folyamatban státusz 50% készültséget eredményez.</t>
        </is>
      </c>
      <c r="D9" s="32" t="n"/>
      <c r="E9" s="32" t="n"/>
      <c r="F9" s="32" t="n"/>
    </row>
    <row r="10" ht="42" customHeight="1">
      <c r="A10" s="29" t="inlineStr">
        <is>
          <t>Összegzés munkalap</t>
        </is>
      </c>
      <c r="B10" s="29" t="inlineStr">
        <is>
          <t>A dashboard a teljes előkészített feladattartományból számolja a mutatókat és diagramokat.</t>
        </is>
      </c>
      <c r="C10" s="29" t="inlineStr">
        <is>
          <t>A készültségi és költségmutatók automatikusan frissülnek.</t>
        </is>
      </c>
      <c r="D10" s="30" t="n"/>
      <c r="E10" s="30" t="n"/>
      <c r="F10" s="30" t="n"/>
    </row>
    <row r="11" ht="42" customHeight="1">
      <c r="A11" s="31" t="inlineStr">
        <is>
          <t>Adatvédelem</t>
        </is>
      </c>
      <c r="B11" s="31" t="inlineStr">
        <is>
          <t>Személyes adatok kezelésekor figyelembe kell venni a GDPR és a NAIH követelményeit.</t>
        </is>
      </c>
      <c r="C11" s="31" t="inlineStr">
        <is>
          <t>Csak a költözés szervezéséhez szükséges személyes adatokat rögzítse.</t>
        </is>
      </c>
      <c r="D11" s="32" t="n"/>
      <c r="E11" s="32" t="n"/>
      <c r="F11" s="32" t="n"/>
    </row>
    <row r="12"/>
    <row r="13"/>
    <row r="14">
      <c r="A14" s="33" t="inlineStr">
        <is>
          <t>Javasolt munkafolyamat</t>
        </is>
      </c>
      <c r="B14" s="34" t="inlineStr">
        <is>
          <t>Rögzítse a feladatokat, jelölje ki a felelősöket, frissítse a státuszokat, majd kövesse az Összegzés diagramjait.</t>
        </is>
      </c>
      <c r="C14" s="14" t="n"/>
      <c r="D14" s="14" t="n"/>
      <c r="E14" s="14" t="n"/>
      <c r="F14" s="14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2026-09-07T01:28:27Z</dcterms:created>
  <dcterms:modified xmlns:dcterms="http://purl.org/dc/terms/" xmlns:xsi="http://www.w3.org/2001/XMLSchema-instance" xsi:type="dcterms:W3CDTF">2026-09-07T01:28:27Z</dcterms:modified>
</cp:coreProperties>
</file>