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vásárlólista" sheetId="1" state="visible" r:id="rId1"/>
    <sheet xmlns:r="http://schemas.openxmlformats.org/officeDocument/2006/relationships" name="Összesítő" sheetId="2" state="visible" r:id="rId2"/>
    <sheet xmlns:r="http://schemas.openxmlformats.org/officeDocument/2006/relationships" name="Termékkatalógus_Útmutató" sheetId="3" state="visible" r:id="rId3"/>
  </sheets>
  <definedNames>
    <definedName name="_xlnm._FilterDatabase" localSheetId="0" hidden="1">'Bevásárlólista'!$A$1:$O$101</definedName>
    <definedName name="_xlnm._FilterDatabase" localSheetId="2" hidden="1">'Termékkatalógus_Útmutató'!$A$1:$D$101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# ##0 &quot;Ft&quot;"/>
    <numFmt numFmtId="165" formatCode="yyyy.mm.dd.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FFFFFF"/>
      <sz val="15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2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9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1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Tervezett költség kategóriánként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'Összesítő'!B14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'Összesítő'!$A$15:$A$21</f>
            </numRef>
          </cat>
          <val>
            <numRef>
              <f>'Összesítő'!$B$15:$B$21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Tervezett költség (Ft)</a:t>
                </a:r>
              </a:p>
            </rich>
          </tx>
        </title>
        <numFmt formatCode="# ##0 &quot;Ft&quot;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Tételek megoszlása kategóriánként</a:t>
            </a:r>
          </a:p>
        </rich>
      </tx>
    </title>
    <plotArea>
      <pieChart>
        <varyColors val="1"/>
        <ser>
          <idx val="0"/>
          <order val="0"/>
          <tx>
            <strRef>
              <f>'Összesítő'!C14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'Összesítő'!$A$15:$A$21</f>
            </numRef>
          </cat>
          <val>
            <numRef>
              <f>'Összesítő'!$C$15:$C$21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0" customWidth="1" min="3" max="3"/>
    <col width="12" customWidth="1" min="4" max="4"/>
    <col width="13" customWidth="1" min="5" max="5"/>
    <col width="22" customWidth="1" min="6" max="6"/>
    <col width="20" customWidth="1" min="7" max="7"/>
    <col width="16" customWidth="1" min="8" max="8"/>
    <col width="22" customWidth="1" min="9" max="9"/>
    <col width="20" customWidth="1" min="10" max="10"/>
    <col width="16" customWidth="1" min="11" max="11"/>
    <col width="14" customWidth="1" min="12" max="12"/>
    <col width="28" customWidth="1" min="13" max="13"/>
    <col width="18" customWidth="1" min="14" max="14"/>
    <col width="21" customWidth="1" min="15" max="15"/>
  </cols>
  <sheetData>
    <row r="1" ht="34" customHeight="1">
      <c r="A1" s="1" t="inlineStr">
        <is>
          <t>Sorszám</t>
        </is>
      </c>
      <c r="B1" s="1" t="inlineStr">
        <is>
          <t>Termék</t>
        </is>
      </c>
      <c r="C1" s="1" t="inlineStr">
        <is>
          <t>Kategória</t>
        </is>
      </c>
      <c r="D1" s="1" t="inlineStr">
        <is>
          <t>Mennyiség</t>
        </is>
      </c>
      <c r="E1" s="1" t="inlineStr">
        <is>
          <t>Egység</t>
        </is>
      </c>
      <c r="F1" s="1" t="inlineStr">
        <is>
          <t>Tervezett egységár (Ft)</t>
        </is>
      </c>
      <c r="G1" s="1" t="inlineStr">
        <is>
          <t>Tervezett összeg (Ft)</t>
        </is>
      </c>
      <c r="H1" s="1" t="inlineStr">
        <is>
          <t>Megvásárolva?</t>
        </is>
      </c>
      <c r="I1" s="1" t="inlineStr">
        <is>
          <t>Tényleges egységár (Ft)</t>
        </is>
      </c>
      <c r="J1" s="1" t="inlineStr">
        <is>
          <t>Tényleges összeg (Ft)</t>
        </is>
      </c>
      <c r="K1" s="1" t="inlineStr">
        <is>
          <t>Üzlet</t>
        </is>
      </c>
      <c r="L1" s="1" t="inlineStr">
        <is>
          <t>Prioritás</t>
        </is>
      </c>
      <c r="M1" s="1" t="inlineStr">
        <is>
          <t>Megjegyzés</t>
        </is>
      </c>
      <c r="N1" s="1" t="inlineStr">
        <is>
          <t>Bevásárlás dátuma</t>
        </is>
      </c>
      <c r="O1" s="1" t="inlineStr">
        <is>
          <t>Ellenőrzési státusz</t>
        </is>
      </c>
    </row>
    <row r="2">
      <c r="A2" s="2">
        <f>IF(B2="","",COUNTA($B$2:B2))</f>
        <v/>
      </c>
      <c r="B2" s="3" t="inlineStr">
        <is>
          <t>Tej</t>
        </is>
      </c>
      <c r="C2" s="3" t="inlineStr">
        <is>
          <t>tejtermék</t>
        </is>
      </c>
      <c r="D2" s="4" t="n">
        <v>2</v>
      </c>
      <c r="E2" s="5" t="inlineStr">
        <is>
          <t>liter</t>
        </is>
      </c>
      <c r="F2" s="6">
        <f>IF(B2="","",IFERROR(VLOOKUP(B2,'Termékkatalógus_Útmutató'!$A$2:$D$101,4,FALSE),0))</f>
        <v/>
      </c>
      <c r="G2" s="6">
        <f>IF(B2="","",IFERROR(D2*F2,0))</f>
        <v/>
      </c>
      <c r="H2" s="5" t="inlineStr">
        <is>
          <t>Igen</t>
        </is>
      </c>
      <c r="I2" s="7" t="n">
        <v>449</v>
      </c>
      <c r="J2" s="6">
        <f>IF(B2="","",IF(H2="Igen",IFERROR(D2*I2,0),0))</f>
        <v/>
      </c>
      <c r="K2" s="5" t="inlineStr">
        <is>
          <t>Spar</t>
        </is>
      </c>
      <c r="L2" s="5" t="inlineStr">
        <is>
          <t>Magas</t>
        </is>
      </c>
      <c r="M2" s="3" t="inlineStr"/>
      <c r="N2" s="8" t="n">
        <v>46299</v>
      </c>
      <c r="O2" s="2">
        <f>IF(B2="","",IF(H2="Igen","Megvásárolva","Beszerzendő"))</f>
        <v/>
      </c>
    </row>
    <row r="3">
      <c r="A3" s="9">
        <f>IF(B3="","",COUNTA($B$2:B3))</f>
        <v/>
      </c>
      <c r="B3" s="3" t="inlineStr">
        <is>
          <t>Teljes kiőrlésű kenyér</t>
        </is>
      </c>
      <c r="C3" s="3" t="inlineStr">
        <is>
          <t>pékáru</t>
        </is>
      </c>
      <c r="D3" s="4" t="n">
        <v>1</v>
      </c>
      <c r="E3" s="5" t="inlineStr">
        <is>
          <t>db</t>
        </is>
      </c>
      <c r="F3" s="10">
        <f>IF(B3="","",IFERROR(VLOOKUP(B3,'Termékkatalógus_Útmutató'!$A$2:$D$101,4,FALSE),0))</f>
        <v/>
      </c>
      <c r="G3" s="10">
        <f>IF(B3="","",IFERROR(D3*F3,0))</f>
        <v/>
      </c>
      <c r="H3" s="5" t="inlineStr">
        <is>
          <t>Igen</t>
        </is>
      </c>
      <c r="I3" s="7" t="n">
        <v>899</v>
      </c>
      <c r="J3" s="10">
        <f>IF(B3="","",IF(H3="Igen",IFERROR(D3*I3,0),0))</f>
        <v/>
      </c>
      <c r="K3" s="5" t="inlineStr">
        <is>
          <t>Lidl</t>
        </is>
      </c>
      <c r="L3" s="5" t="inlineStr">
        <is>
          <t>Magas</t>
        </is>
      </c>
      <c r="M3" s="3" t="inlineStr"/>
      <c r="N3" s="8" t="n">
        <v>46300</v>
      </c>
      <c r="O3" s="9">
        <f>IF(B3="","",IF(H3="Igen","Megvásárolva","Beszerzendő"))</f>
        <v/>
      </c>
    </row>
    <row r="4">
      <c r="A4" s="2">
        <f>IF(B4="","",COUNTA($B$2:B4))</f>
        <v/>
      </c>
      <c r="B4" s="3" t="inlineStr">
        <is>
          <t>Tojás</t>
        </is>
      </c>
      <c r="C4" s="3" t="inlineStr">
        <is>
          <t>tejtermék</t>
        </is>
      </c>
      <c r="D4" s="4" t="n">
        <v>10</v>
      </c>
      <c r="E4" s="5" t="inlineStr">
        <is>
          <t>db</t>
        </is>
      </c>
      <c r="F4" s="6">
        <f>IF(B4="","",IFERROR(VLOOKUP(B4,'Termékkatalógus_Útmutató'!$A$2:$D$101,4,FALSE),0))</f>
        <v/>
      </c>
      <c r="G4" s="6">
        <f>IF(B4="","",IFERROR(D4*F4,0))</f>
        <v/>
      </c>
      <c r="H4" s="5" t="inlineStr">
        <is>
          <t>Nem</t>
        </is>
      </c>
      <c r="I4" s="7" t="n"/>
      <c r="J4" s="6">
        <f>IF(B4="","",IF(H4="Igen",IFERROR(D4*I4,0),0))</f>
        <v/>
      </c>
      <c r="K4" s="5" t="inlineStr">
        <is>
          <t>Aldi</t>
        </is>
      </c>
      <c r="L4" s="5" t="inlineStr">
        <is>
          <t>Magas</t>
        </is>
      </c>
      <c r="M4" s="3" t="inlineStr">
        <is>
          <t>Akciós kiszerelés keresése</t>
        </is>
      </c>
      <c r="N4" s="8" t="n">
        <v>46300</v>
      </c>
      <c r="O4" s="2">
        <f>IF(B4="","",IF(H4="Igen","Megvásárolva","Beszerzendő"))</f>
        <v/>
      </c>
    </row>
    <row r="5">
      <c r="A5" s="9">
        <f>IF(B5="","",COUNTA($B$2:B5))</f>
        <v/>
      </c>
      <c r="B5" s="3" t="inlineStr">
        <is>
          <t>Csirkemell</t>
        </is>
      </c>
      <c r="C5" s="3" t="inlineStr">
        <is>
          <t>hús</t>
        </is>
      </c>
      <c r="D5" s="4" t="n">
        <v>1.5</v>
      </c>
      <c r="E5" s="5" t="inlineStr">
        <is>
          <t>kg</t>
        </is>
      </c>
      <c r="F5" s="10">
        <f>IF(B5="","",IFERROR(VLOOKUP(B5,'Termékkatalógus_Útmutató'!$A$2:$D$101,4,FALSE),0))</f>
        <v/>
      </c>
      <c r="G5" s="10">
        <f>IF(B5="","",IFERROR(D5*F5,0))</f>
        <v/>
      </c>
      <c r="H5" s="5" t="inlineStr">
        <is>
          <t>Nem</t>
        </is>
      </c>
      <c r="I5" s="7" t="n"/>
      <c r="J5" s="10">
        <f>IF(B5="","",IF(H5="Igen",IFERROR(D5*I5,0),0))</f>
        <v/>
      </c>
      <c r="K5" s="5" t="inlineStr">
        <is>
          <t>Tesco</t>
        </is>
      </c>
      <c r="L5" s="5" t="inlineStr">
        <is>
          <t>Magas</t>
        </is>
      </c>
      <c r="M5" s="3" t="inlineStr"/>
      <c r="N5" s="8" t="n">
        <v>46301</v>
      </c>
      <c r="O5" s="9">
        <f>IF(B5="","",IF(H5="Igen","Megvásárolva","Beszerzendő"))</f>
        <v/>
      </c>
    </row>
    <row r="6">
      <c r="A6" s="2">
        <f>IF(B6="","",COUNTA($B$2:B6))</f>
        <v/>
      </c>
      <c r="B6" s="3" t="inlineStr">
        <is>
          <t>Paradicsom</t>
        </is>
      </c>
      <c r="C6" s="3" t="inlineStr">
        <is>
          <t>zöldség-gyümölcs</t>
        </is>
      </c>
      <c r="D6" s="4" t="n">
        <v>1</v>
      </c>
      <c r="E6" s="5" t="inlineStr">
        <is>
          <t>kg</t>
        </is>
      </c>
      <c r="F6" s="6">
        <f>IF(B6="","",IFERROR(VLOOKUP(B6,'Termékkatalógus_Útmutató'!$A$2:$D$101,4,FALSE),0))</f>
        <v/>
      </c>
      <c r="G6" s="6">
        <f>IF(B6="","",IFERROR(D6*F6,0))</f>
        <v/>
      </c>
      <c r="H6" s="5" t="inlineStr">
        <is>
          <t>Igen</t>
        </is>
      </c>
      <c r="I6" s="7" t="n">
        <v>1399</v>
      </c>
      <c r="J6" s="6">
        <f>IF(B6="","",IF(H6="Igen",IFERROR(D6*I6,0),0))</f>
        <v/>
      </c>
      <c r="K6" s="5" t="inlineStr">
        <is>
          <t>Auchan</t>
        </is>
      </c>
      <c r="L6" s="5" t="inlineStr">
        <is>
          <t>Közepes</t>
        </is>
      </c>
      <c r="M6" s="3" t="inlineStr"/>
      <c r="N6" s="8" t="n">
        <v>46301</v>
      </c>
      <c r="O6" s="2">
        <f>IF(B6="","",IF(H6="Igen","Megvásárolva","Beszerzendő"))</f>
        <v/>
      </c>
    </row>
    <row r="7">
      <c r="A7" s="9">
        <f>IF(B7="","",COUNTA($B$2:B7))</f>
        <v/>
      </c>
      <c r="B7" s="3" t="inlineStr">
        <is>
          <t>Banán</t>
        </is>
      </c>
      <c r="C7" s="3" t="inlineStr">
        <is>
          <t>zöldség-gyümölcs</t>
        </is>
      </c>
      <c r="D7" s="4" t="n">
        <v>1</v>
      </c>
      <c r="E7" s="5" t="inlineStr">
        <is>
          <t>kg</t>
        </is>
      </c>
      <c r="F7" s="10">
        <f>IF(B7="","",IFERROR(VLOOKUP(B7,'Termékkatalógus_Útmutató'!$A$2:$D$101,4,FALSE),0))</f>
        <v/>
      </c>
      <c r="G7" s="10">
        <f>IF(B7="","",IFERROR(D7*F7,0))</f>
        <v/>
      </c>
      <c r="H7" s="5" t="inlineStr">
        <is>
          <t>Igen</t>
        </is>
      </c>
      <c r="I7" s="7" t="n">
        <v>749</v>
      </c>
      <c r="J7" s="10">
        <f>IF(B7="","",IF(H7="Igen",IFERROR(D7*I7,0),0))</f>
        <v/>
      </c>
      <c r="K7" s="5" t="inlineStr">
        <is>
          <t>Lidl</t>
        </is>
      </c>
      <c r="L7" s="5" t="inlineStr">
        <is>
          <t>Közepes</t>
        </is>
      </c>
      <c r="M7" s="3" t="inlineStr"/>
      <c r="N7" s="8" t="n">
        <v>46302</v>
      </c>
      <c r="O7" s="9">
        <f>IF(B7="","",IF(H7="Igen","Megvásárolva","Beszerzendő"))</f>
        <v/>
      </c>
    </row>
    <row r="8">
      <c r="A8" s="2">
        <f>IF(B8="","",COUNTA($B$2:B8))</f>
        <v/>
      </c>
      <c r="B8" s="3" t="inlineStr">
        <is>
          <t>Rizs</t>
        </is>
      </c>
      <c r="C8" s="3" t="inlineStr">
        <is>
          <t>szárazáru</t>
        </is>
      </c>
      <c r="D8" s="4" t="n">
        <v>1</v>
      </c>
      <c r="E8" s="5" t="inlineStr">
        <is>
          <t>kg</t>
        </is>
      </c>
      <c r="F8" s="6">
        <f>IF(B8="","",IFERROR(VLOOKUP(B8,'Termékkatalógus_Útmutató'!$A$2:$D$101,4,FALSE),0))</f>
        <v/>
      </c>
      <c r="G8" s="6">
        <f>IF(B8="","",IFERROR(D8*F8,0))</f>
        <v/>
      </c>
      <c r="H8" s="5" t="inlineStr">
        <is>
          <t>Nem</t>
        </is>
      </c>
      <c r="I8" s="7" t="n"/>
      <c r="J8" s="6">
        <f>IF(B8="","",IF(H8="Igen",IFERROR(D8*I8,0),0))</f>
        <v/>
      </c>
      <c r="K8" s="5" t="inlineStr">
        <is>
          <t>Aldi</t>
        </is>
      </c>
      <c r="L8" s="5" t="inlineStr">
        <is>
          <t>Alacsony</t>
        </is>
      </c>
      <c r="M8" s="3" t="inlineStr"/>
      <c r="N8" s="8" t="n">
        <v>46303</v>
      </c>
      <c r="O8" s="2">
        <f>IF(B8="","",IF(H8="Igen","Megvásárolva","Beszerzendő"))</f>
        <v/>
      </c>
    </row>
    <row r="9">
      <c r="A9" s="9">
        <f>IF(B9="","",COUNTA($B$2:B9))</f>
        <v/>
      </c>
      <c r="B9" s="3" t="inlineStr">
        <is>
          <t>Mosogatószer</t>
        </is>
      </c>
      <c r="C9" s="3" t="inlineStr">
        <is>
          <t>háztartás</t>
        </is>
      </c>
      <c r="D9" s="4" t="n">
        <v>1</v>
      </c>
      <c r="E9" s="5" t="inlineStr">
        <is>
          <t>db</t>
        </is>
      </c>
      <c r="F9" s="10">
        <f>IF(B9="","",IFERROR(VLOOKUP(B9,'Termékkatalógus_Útmutató'!$A$2:$D$101,4,FALSE),0))</f>
        <v/>
      </c>
      <c r="G9" s="10">
        <f>IF(B9="","",IFERROR(D9*F9,0))</f>
        <v/>
      </c>
      <c r="H9" s="5" t="inlineStr">
        <is>
          <t>Igen</t>
        </is>
      </c>
      <c r="I9" s="7" t="n">
        <v>1249</v>
      </c>
      <c r="J9" s="10">
        <f>IF(B9="","",IF(H9="Igen",IFERROR(D9*I9,0),0))</f>
        <v/>
      </c>
      <c r="K9" s="5" t="inlineStr">
        <is>
          <t>Rossmann</t>
        </is>
      </c>
      <c r="L9" s="5" t="inlineStr">
        <is>
          <t>Közepes</t>
        </is>
      </c>
      <c r="M9" s="3" t="inlineStr"/>
      <c r="N9" s="8" t="n">
        <v>46304</v>
      </c>
      <c r="O9" s="9">
        <f>IF(B9="","",IF(H9="Igen","Megvásárolva","Beszerzendő"))</f>
        <v/>
      </c>
    </row>
    <row r="10">
      <c r="A10" s="2">
        <f>IF(B10="","",COUNTA($B$2:B10))</f>
        <v/>
      </c>
      <c r="B10" s="3" t="inlineStr">
        <is>
          <t>Kávé</t>
        </is>
      </c>
      <c r="C10" s="3" t="inlineStr">
        <is>
          <t>ital</t>
        </is>
      </c>
      <c r="D10" s="4" t="n">
        <v>0.5</v>
      </c>
      <c r="E10" s="5" t="inlineStr">
        <is>
          <t>kg</t>
        </is>
      </c>
      <c r="F10" s="6">
        <f>IF(B10="","",IFERROR(VLOOKUP(B10,'Termékkatalógus_Útmutató'!$A$2:$D$101,4,FALSE),0))</f>
        <v/>
      </c>
      <c r="G10" s="6">
        <f>IF(B10="","",IFERROR(D10*F10,0))</f>
        <v/>
      </c>
      <c r="H10" s="5" t="inlineStr">
        <is>
          <t>Nem</t>
        </is>
      </c>
      <c r="I10" s="7" t="n"/>
      <c r="J10" s="6">
        <f>IF(B10="","",IF(H10="Igen",IFERROR(D10*I10,0),0))</f>
        <v/>
      </c>
      <c r="K10" s="5" t="inlineStr">
        <is>
          <t>Tesco</t>
        </is>
      </c>
      <c r="L10" s="5" t="inlineStr">
        <is>
          <t>Alacsony</t>
        </is>
      </c>
      <c r="M10" s="3" t="inlineStr">
        <is>
          <t>Őrölt kávé</t>
        </is>
      </c>
      <c r="N10" s="8" t="n">
        <v>46305</v>
      </c>
      <c r="O10" s="2">
        <f>IF(B10="","",IF(H10="Igen","Megvásárolva","Beszerzendő"))</f>
        <v/>
      </c>
    </row>
    <row r="11">
      <c r="A11" s="9">
        <f>IF(B11="","",COUNTA($B$2:B11))</f>
        <v/>
      </c>
      <c r="B11" s="3" t="inlineStr">
        <is>
          <t>Papírtörlő</t>
        </is>
      </c>
      <c r="C11" s="3" t="inlineStr">
        <is>
          <t>háztartás</t>
        </is>
      </c>
      <c r="D11" s="4" t="n">
        <v>2</v>
      </c>
      <c r="E11" s="5" t="inlineStr">
        <is>
          <t>csomag</t>
        </is>
      </c>
      <c r="F11" s="10">
        <f>IF(B11="","",IFERROR(VLOOKUP(B11,'Termékkatalógus_Útmutató'!$A$2:$D$101,4,FALSE),0))</f>
        <v/>
      </c>
      <c r="G11" s="10">
        <f>IF(B11="","",IFERROR(D11*F11,0))</f>
        <v/>
      </c>
      <c r="H11" s="5" t="inlineStr">
        <is>
          <t>Nem</t>
        </is>
      </c>
      <c r="I11" s="7" t="n"/>
      <c r="J11" s="10">
        <f>IF(B11="","",IF(H11="Igen",IFERROR(D11*I11,0),0))</f>
        <v/>
      </c>
      <c r="K11" s="5" t="inlineStr">
        <is>
          <t>Spar</t>
        </is>
      </c>
      <c r="L11" s="5" t="inlineStr">
        <is>
          <t>Közepes</t>
        </is>
      </c>
      <c r="M11" s="3" t="inlineStr"/>
      <c r="N11" s="8" t="n">
        <v>46305</v>
      </c>
      <c r="O11" s="9">
        <f>IF(B11="","",IF(H11="Igen","Megvásárolva","Beszerzendő"))</f>
        <v/>
      </c>
    </row>
    <row r="12">
      <c r="A12" s="2">
        <f>IF(B12="","",COUNTA($B$2:B12))</f>
        <v/>
      </c>
      <c r="B12" s="3" t="n"/>
      <c r="C12" s="3" t="n"/>
      <c r="D12" s="4" t="n"/>
      <c r="E12" s="5" t="n"/>
      <c r="F12" s="6">
        <f>IF(B12="","",IFERROR(VLOOKUP(B12,'Termékkatalógus_Útmutató'!$A$2:$D$101,4,FALSE),0))</f>
        <v/>
      </c>
      <c r="G12" s="6">
        <f>IF(B12="","",IFERROR(D12*F12,0))</f>
        <v/>
      </c>
      <c r="H12" s="5" t="n"/>
      <c r="I12" s="7" t="n"/>
      <c r="J12" s="6">
        <f>IF(B12="","",IF(H12="Igen",IFERROR(D12*I12,0),0))</f>
        <v/>
      </c>
      <c r="K12" s="5" t="n"/>
      <c r="L12" s="5" t="n"/>
      <c r="M12" s="3" t="n"/>
      <c r="N12" s="8" t="n"/>
      <c r="O12" s="2">
        <f>IF(B12="","",IF(H12="Igen","Megvásárolva","Beszerzendő"))</f>
        <v/>
      </c>
    </row>
    <row r="13">
      <c r="A13" s="9">
        <f>IF(B13="","",COUNTA($B$2:B13))</f>
        <v/>
      </c>
      <c r="B13" s="3" t="n"/>
      <c r="C13" s="3" t="n"/>
      <c r="D13" s="4" t="n"/>
      <c r="E13" s="5" t="n"/>
      <c r="F13" s="10">
        <f>IF(B13="","",IFERROR(VLOOKUP(B13,'Termékkatalógus_Útmutató'!$A$2:$D$101,4,FALSE),0))</f>
        <v/>
      </c>
      <c r="G13" s="10">
        <f>IF(B13="","",IFERROR(D13*F13,0))</f>
        <v/>
      </c>
      <c r="H13" s="5" t="n"/>
      <c r="I13" s="7" t="n"/>
      <c r="J13" s="10">
        <f>IF(B13="","",IF(H13="Igen",IFERROR(D13*I13,0),0))</f>
        <v/>
      </c>
      <c r="K13" s="5" t="n"/>
      <c r="L13" s="5" t="n"/>
      <c r="M13" s="3" t="n"/>
      <c r="N13" s="8" t="n"/>
      <c r="O13" s="9">
        <f>IF(B13="","",IF(H13="Igen","Megvásárolva","Beszerzendő"))</f>
        <v/>
      </c>
    </row>
    <row r="14">
      <c r="A14" s="2">
        <f>IF(B14="","",COUNTA($B$2:B14))</f>
        <v/>
      </c>
      <c r="B14" s="3" t="n"/>
      <c r="C14" s="3" t="n"/>
      <c r="D14" s="4" t="n"/>
      <c r="E14" s="5" t="n"/>
      <c r="F14" s="6">
        <f>IF(B14="","",IFERROR(VLOOKUP(B14,'Termékkatalógus_Útmutató'!$A$2:$D$101,4,FALSE),0))</f>
        <v/>
      </c>
      <c r="G14" s="6">
        <f>IF(B14="","",IFERROR(D14*F14,0))</f>
        <v/>
      </c>
      <c r="H14" s="5" t="n"/>
      <c r="I14" s="7" t="n"/>
      <c r="J14" s="6">
        <f>IF(B14="","",IF(H14="Igen",IFERROR(D14*I14,0),0))</f>
        <v/>
      </c>
      <c r="K14" s="5" t="n"/>
      <c r="L14" s="5" t="n"/>
      <c r="M14" s="3" t="n"/>
      <c r="N14" s="8" t="n"/>
      <c r="O14" s="2">
        <f>IF(B14="","",IF(H14="Igen","Megvásárolva","Beszerzendő"))</f>
        <v/>
      </c>
    </row>
    <row r="15">
      <c r="A15" s="9">
        <f>IF(B15="","",COUNTA($B$2:B15))</f>
        <v/>
      </c>
      <c r="B15" s="3" t="n"/>
      <c r="C15" s="3" t="n"/>
      <c r="D15" s="4" t="n"/>
      <c r="E15" s="5" t="n"/>
      <c r="F15" s="10">
        <f>IF(B15="","",IFERROR(VLOOKUP(B15,'Termékkatalógus_Útmutató'!$A$2:$D$101,4,FALSE),0))</f>
        <v/>
      </c>
      <c r="G15" s="10">
        <f>IF(B15="","",IFERROR(D15*F15,0))</f>
        <v/>
      </c>
      <c r="H15" s="5" t="n"/>
      <c r="I15" s="7" t="n"/>
      <c r="J15" s="10">
        <f>IF(B15="","",IF(H15="Igen",IFERROR(D15*I15,0),0))</f>
        <v/>
      </c>
      <c r="K15" s="5" t="n"/>
      <c r="L15" s="5" t="n"/>
      <c r="M15" s="3" t="n"/>
      <c r="N15" s="8" t="n"/>
      <c r="O15" s="9">
        <f>IF(B15="","",IF(H15="Igen","Megvásárolva","Beszerzendő"))</f>
        <v/>
      </c>
    </row>
    <row r="16">
      <c r="A16" s="2">
        <f>IF(B16="","",COUNTA($B$2:B16))</f>
        <v/>
      </c>
      <c r="B16" s="3" t="n"/>
      <c r="C16" s="3" t="n"/>
      <c r="D16" s="4" t="n"/>
      <c r="E16" s="5" t="n"/>
      <c r="F16" s="6">
        <f>IF(B16="","",IFERROR(VLOOKUP(B16,'Termékkatalógus_Útmutató'!$A$2:$D$101,4,FALSE),0))</f>
        <v/>
      </c>
      <c r="G16" s="6">
        <f>IF(B16="","",IFERROR(D16*F16,0))</f>
        <v/>
      </c>
      <c r="H16" s="5" t="n"/>
      <c r="I16" s="7" t="n"/>
      <c r="J16" s="6">
        <f>IF(B16="","",IF(H16="Igen",IFERROR(D16*I16,0),0))</f>
        <v/>
      </c>
      <c r="K16" s="5" t="n"/>
      <c r="L16" s="5" t="n"/>
      <c r="M16" s="3" t="n"/>
      <c r="N16" s="8" t="n"/>
      <c r="O16" s="2">
        <f>IF(B16="","",IF(H16="Igen","Megvásárolva","Beszerzendő"))</f>
        <v/>
      </c>
    </row>
    <row r="17">
      <c r="A17" s="9">
        <f>IF(B17="","",COUNTA($B$2:B17))</f>
        <v/>
      </c>
      <c r="B17" s="3" t="n"/>
      <c r="C17" s="3" t="n"/>
      <c r="D17" s="4" t="n"/>
      <c r="E17" s="5" t="n"/>
      <c r="F17" s="10">
        <f>IF(B17="","",IFERROR(VLOOKUP(B17,'Termékkatalógus_Útmutató'!$A$2:$D$101,4,FALSE),0))</f>
        <v/>
      </c>
      <c r="G17" s="10">
        <f>IF(B17="","",IFERROR(D17*F17,0))</f>
        <v/>
      </c>
      <c r="H17" s="5" t="n"/>
      <c r="I17" s="7" t="n"/>
      <c r="J17" s="10">
        <f>IF(B17="","",IF(H17="Igen",IFERROR(D17*I17,0),0))</f>
        <v/>
      </c>
      <c r="K17" s="5" t="n"/>
      <c r="L17" s="5" t="n"/>
      <c r="M17" s="3" t="n"/>
      <c r="N17" s="8" t="n"/>
      <c r="O17" s="9">
        <f>IF(B17="","",IF(H17="Igen","Megvásárolva","Beszerzendő"))</f>
        <v/>
      </c>
    </row>
    <row r="18">
      <c r="A18" s="2">
        <f>IF(B18="","",COUNTA($B$2:B18))</f>
        <v/>
      </c>
      <c r="B18" s="3" t="n"/>
      <c r="C18" s="3" t="n"/>
      <c r="D18" s="4" t="n"/>
      <c r="E18" s="5" t="n"/>
      <c r="F18" s="6">
        <f>IF(B18="","",IFERROR(VLOOKUP(B18,'Termékkatalógus_Útmutató'!$A$2:$D$101,4,FALSE),0))</f>
        <v/>
      </c>
      <c r="G18" s="6">
        <f>IF(B18="","",IFERROR(D18*F18,0))</f>
        <v/>
      </c>
      <c r="H18" s="5" t="n"/>
      <c r="I18" s="7" t="n"/>
      <c r="J18" s="6">
        <f>IF(B18="","",IF(H18="Igen",IFERROR(D18*I18,0),0))</f>
        <v/>
      </c>
      <c r="K18" s="5" t="n"/>
      <c r="L18" s="5" t="n"/>
      <c r="M18" s="3" t="n"/>
      <c r="N18" s="8" t="n"/>
      <c r="O18" s="2">
        <f>IF(B18="","",IF(H18="Igen","Megvásárolva","Beszerzendő"))</f>
        <v/>
      </c>
    </row>
    <row r="19">
      <c r="A19" s="9">
        <f>IF(B19="","",COUNTA($B$2:B19))</f>
        <v/>
      </c>
      <c r="B19" s="3" t="n"/>
      <c r="C19" s="3" t="n"/>
      <c r="D19" s="4" t="n"/>
      <c r="E19" s="5" t="n"/>
      <c r="F19" s="10">
        <f>IF(B19="","",IFERROR(VLOOKUP(B19,'Termékkatalógus_Útmutató'!$A$2:$D$101,4,FALSE),0))</f>
        <v/>
      </c>
      <c r="G19" s="10">
        <f>IF(B19="","",IFERROR(D19*F19,0))</f>
        <v/>
      </c>
      <c r="H19" s="5" t="n"/>
      <c r="I19" s="7" t="n"/>
      <c r="J19" s="10">
        <f>IF(B19="","",IF(H19="Igen",IFERROR(D19*I19,0),0))</f>
        <v/>
      </c>
      <c r="K19" s="5" t="n"/>
      <c r="L19" s="5" t="n"/>
      <c r="M19" s="3" t="n"/>
      <c r="N19" s="8" t="n"/>
      <c r="O19" s="9">
        <f>IF(B19="","",IF(H19="Igen","Megvásárolva","Beszerzendő"))</f>
        <v/>
      </c>
    </row>
    <row r="20">
      <c r="A20" s="2">
        <f>IF(B20="","",COUNTA($B$2:B20))</f>
        <v/>
      </c>
      <c r="B20" s="3" t="n"/>
      <c r="C20" s="3" t="n"/>
      <c r="D20" s="4" t="n"/>
      <c r="E20" s="5" t="n"/>
      <c r="F20" s="6">
        <f>IF(B20="","",IFERROR(VLOOKUP(B20,'Termékkatalógus_Útmutató'!$A$2:$D$101,4,FALSE),0))</f>
        <v/>
      </c>
      <c r="G20" s="6">
        <f>IF(B20="","",IFERROR(D20*F20,0))</f>
        <v/>
      </c>
      <c r="H20" s="5" t="n"/>
      <c r="I20" s="7" t="n"/>
      <c r="J20" s="6">
        <f>IF(B20="","",IF(H20="Igen",IFERROR(D20*I20,0),0))</f>
        <v/>
      </c>
      <c r="K20" s="5" t="n"/>
      <c r="L20" s="5" t="n"/>
      <c r="M20" s="3" t="n"/>
      <c r="N20" s="8" t="n"/>
      <c r="O20" s="2">
        <f>IF(B20="","",IF(H20="Igen","Megvásárolva","Beszerzendő"))</f>
        <v/>
      </c>
    </row>
    <row r="21">
      <c r="A21" s="9">
        <f>IF(B21="","",COUNTA($B$2:B21))</f>
        <v/>
      </c>
      <c r="B21" s="3" t="n"/>
      <c r="C21" s="3" t="n"/>
      <c r="D21" s="4" t="n"/>
      <c r="E21" s="5" t="n"/>
      <c r="F21" s="10">
        <f>IF(B21="","",IFERROR(VLOOKUP(B21,'Termékkatalógus_Útmutató'!$A$2:$D$101,4,FALSE),0))</f>
        <v/>
      </c>
      <c r="G21" s="10">
        <f>IF(B21="","",IFERROR(D21*F21,0))</f>
        <v/>
      </c>
      <c r="H21" s="5" t="n"/>
      <c r="I21" s="7" t="n"/>
      <c r="J21" s="10">
        <f>IF(B21="","",IF(H21="Igen",IFERROR(D21*I21,0),0))</f>
        <v/>
      </c>
      <c r="K21" s="5" t="n"/>
      <c r="L21" s="5" t="n"/>
      <c r="M21" s="3" t="n"/>
      <c r="N21" s="8" t="n"/>
      <c r="O21" s="9">
        <f>IF(B21="","",IF(H21="Igen","Megvásárolva","Beszerzendő"))</f>
        <v/>
      </c>
    </row>
    <row r="22">
      <c r="A22" s="2">
        <f>IF(B22="","",COUNTA($B$2:B22))</f>
        <v/>
      </c>
      <c r="B22" s="3" t="n"/>
      <c r="C22" s="3" t="n"/>
      <c r="D22" s="4" t="n"/>
      <c r="E22" s="5" t="n"/>
      <c r="F22" s="6">
        <f>IF(B22="","",IFERROR(VLOOKUP(B22,'Termékkatalógus_Útmutató'!$A$2:$D$101,4,FALSE),0))</f>
        <v/>
      </c>
      <c r="G22" s="6">
        <f>IF(B22="","",IFERROR(D22*F22,0))</f>
        <v/>
      </c>
      <c r="H22" s="5" t="n"/>
      <c r="I22" s="7" t="n"/>
      <c r="J22" s="6">
        <f>IF(B22="","",IF(H22="Igen",IFERROR(D22*I22,0),0))</f>
        <v/>
      </c>
      <c r="K22" s="5" t="n"/>
      <c r="L22" s="5" t="n"/>
      <c r="M22" s="3" t="n"/>
      <c r="N22" s="8" t="n"/>
      <c r="O22" s="2">
        <f>IF(B22="","",IF(H22="Igen","Megvásárolva","Beszerzendő"))</f>
        <v/>
      </c>
    </row>
    <row r="23">
      <c r="A23" s="9">
        <f>IF(B23="","",COUNTA($B$2:B23))</f>
        <v/>
      </c>
      <c r="B23" s="3" t="n"/>
      <c r="C23" s="3" t="n"/>
      <c r="D23" s="4" t="n"/>
      <c r="E23" s="5" t="n"/>
      <c r="F23" s="10">
        <f>IF(B23="","",IFERROR(VLOOKUP(B23,'Termékkatalógus_Útmutató'!$A$2:$D$101,4,FALSE),0))</f>
        <v/>
      </c>
      <c r="G23" s="10">
        <f>IF(B23="","",IFERROR(D23*F23,0))</f>
        <v/>
      </c>
      <c r="H23" s="5" t="n"/>
      <c r="I23" s="7" t="n"/>
      <c r="J23" s="10">
        <f>IF(B23="","",IF(H23="Igen",IFERROR(D23*I23,0),0))</f>
        <v/>
      </c>
      <c r="K23" s="5" t="n"/>
      <c r="L23" s="5" t="n"/>
      <c r="M23" s="3" t="n"/>
      <c r="N23" s="8" t="n"/>
      <c r="O23" s="9">
        <f>IF(B23="","",IF(H23="Igen","Megvásárolva","Beszerzendő"))</f>
        <v/>
      </c>
    </row>
    <row r="24">
      <c r="A24" s="2">
        <f>IF(B24="","",COUNTA($B$2:B24))</f>
        <v/>
      </c>
      <c r="B24" s="3" t="n"/>
      <c r="C24" s="3" t="n"/>
      <c r="D24" s="4" t="n"/>
      <c r="E24" s="5" t="n"/>
      <c r="F24" s="6">
        <f>IF(B24="","",IFERROR(VLOOKUP(B24,'Termékkatalógus_Útmutató'!$A$2:$D$101,4,FALSE),0))</f>
        <v/>
      </c>
      <c r="G24" s="6">
        <f>IF(B24="","",IFERROR(D24*F24,0))</f>
        <v/>
      </c>
      <c r="H24" s="5" t="n"/>
      <c r="I24" s="7" t="n"/>
      <c r="J24" s="6">
        <f>IF(B24="","",IF(H24="Igen",IFERROR(D24*I24,0),0))</f>
        <v/>
      </c>
      <c r="K24" s="5" t="n"/>
      <c r="L24" s="5" t="n"/>
      <c r="M24" s="3" t="n"/>
      <c r="N24" s="8" t="n"/>
      <c r="O24" s="2">
        <f>IF(B24="","",IF(H24="Igen","Megvásárolva","Beszerzendő"))</f>
        <v/>
      </c>
    </row>
    <row r="25">
      <c r="A25" s="9">
        <f>IF(B25="","",COUNTA($B$2:B25))</f>
        <v/>
      </c>
      <c r="B25" s="3" t="n"/>
      <c r="C25" s="3" t="n"/>
      <c r="D25" s="4" t="n"/>
      <c r="E25" s="5" t="n"/>
      <c r="F25" s="10">
        <f>IF(B25="","",IFERROR(VLOOKUP(B25,'Termékkatalógus_Útmutató'!$A$2:$D$101,4,FALSE),0))</f>
        <v/>
      </c>
      <c r="G25" s="10">
        <f>IF(B25="","",IFERROR(D25*F25,0))</f>
        <v/>
      </c>
      <c r="H25" s="5" t="n"/>
      <c r="I25" s="7" t="n"/>
      <c r="J25" s="10">
        <f>IF(B25="","",IF(H25="Igen",IFERROR(D25*I25,0),0))</f>
        <v/>
      </c>
      <c r="K25" s="5" t="n"/>
      <c r="L25" s="5" t="n"/>
      <c r="M25" s="3" t="n"/>
      <c r="N25" s="8" t="n"/>
      <c r="O25" s="9">
        <f>IF(B25="","",IF(H25="Igen","Megvásárolva","Beszerzendő"))</f>
        <v/>
      </c>
    </row>
    <row r="26">
      <c r="A26" s="2">
        <f>IF(B26="","",COUNTA($B$2:B26))</f>
        <v/>
      </c>
      <c r="B26" s="3" t="n"/>
      <c r="C26" s="3" t="n"/>
      <c r="D26" s="4" t="n"/>
      <c r="E26" s="5" t="n"/>
      <c r="F26" s="6">
        <f>IF(B26="","",IFERROR(VLOOKUP(B26,'Termékkatalógus_Útmutató'!$A$2:$D$101,4,FALSE),0))</f>
        <v/>
      </c>
      <c r="G26" s="6">
        <f>IF(B26="","",IFERROR(D26*F26,0))</f>
        <v/>
      </c>
      <c r="H26" s="5" t="n"/>
      <c r="I26" s="7" t="n"/>
      <c r="J26" s="6">
        <f>IF(B26="","",IF(H26="Igen",IFERROR(D26*I26,0),0))</f>
        <v/>
      </c>
      <c r="K26" s="5" t="n"/>
      <c r="L26" s="5" t="n"/>
      <c r="M26" s="3" t="n"/>
      <c r="N26" s="8" t="n"/>
      <c r="O26" s="2">
        <f>IF(B26="","",IF(H26="Igen","Megvásárolva","Beszerzendő"))</f>
        <v/>
      </c>
    </row>
    <row r="27">
      <c r="A27" s="9">
        <f>IF(B27="","",COUNTA($B$2:B27))</f>
        <v/>
      </c>
      <c r="B27" s="3" t="n"/>
      <c r="C27" s="3" t="n"/>
      <c r="D27" s="4" t="n"/>
      <c r="E27" s="5" t="n"/>
      <c r="F27" s="10">
        <f>IF(B27="","",IFERROR(VLOOKUP(B27,'Termékkatalógus_Útmutató'!$A$2:$D$101,4,FALSE),0))</f>
        <v/>
      </c>
      <c r="G27" s="10">
        <f>IF(B27="","",IFERROR(D27*F27,0))</f>
        <v/>
      </c>
      <c r="H27" s="5" t="n"/>
      <c r="I27" s="7" t="n"/>
      <c r="J27" s="10">
        <f>IF(B27="","",IF(H27="Igen",IFERROR(D27*I27,0),0))</f>
        <v/>
      </c>
      <c r="K27" s="5" t="n"/>
      <c r="L27" s="5" t="n"/>
      <c r="M27" s="3" t="n"/>
      <c r="N27" s="8" t="n"/>
      <c r="O27" s="9">
        <f>IF(B27="","",IF(H27="Igen","Megvásárolva","Beszerzendő"))</f>
        <v/>
      </c>
    </row>
    <row r="28">
      <c r="A28" s="2">
        <f>IF(B28="","",COUNTA($B$2:B28))</f>
        <v/>
      </c>
      <c r="B28" s="3" t="n"/>
      <c r="C28" s="3" t="n"/>
      <c r="D28" s="4" t="n"/>
      <c r="E28" s="5" t="n"/>
      <c r="F28" s="6">
        <f>IF(B28="","",IFERROR(VLOOKUP(B28,'Termékkatalógus_Útmutató'!$A$2:$D$101,4,FALSE),0))</f>
        <v/>
      </c>
      <c r="G28" s="6">
        <f>IF(B28="","",IFERROR(D28*F28,0))</f>
        <v/>
      </c>
      <c r="H28" s="5" t="n"/>
      <c r="I28" s="7" t="n"/>
      <c r="J28" s="6">
        <f>IF(B28="","",IF(H28="Igen",IFERROR(D28*I28,0),0))</f>
        <v/>
      </c>
      <c r="K28" s="5" t="n"/>
      <c r="L28" s="5" t="n"/>
      <c r="M28" s="3" t="n"/>
      <c r="N28" s="8" t="n"/>
      <c r="O28" s="2">
        <f>IF(B28="","",IF(H28="Igen","Megvásárolva","Beszerzendő"))</f>
        <v/>
      </c>
    </row>
    <row r="29">
      <c r="A29" s="9">
        <f>IF(B29="","",COUNTA($B$2:B29))</f>
        <v/>
      </c>
      <c r="B29" s="3" t="n"/>
      <c r="C29" s="3" t="n"/>
      <c r="D29" s="4" t="n"/>
      <c r="E29" s="5" t="n"/>
      <c r="F29" s="10">
        <f>IF(B29="","",IFERROR(VLOOKUP(B29,'Termékkatalógus_Útmutató'!$A$2:$D$101,4,FALSE),0))</f>
        <v/>
      </c>
      <c r="G29" s="10">
        <f>IF(B29="","",IFERROR(D29*F29,0))</f>
        <v/>
      </c>
      <c r="H29" s="5" t="n"/>
      <c r="I29" s="7" t="n"/>
      <c r="J29" s="10">
        <f>IF(B29="","",IF(H29="Igen",IFERROR(D29*I29,0),0))</f>
        <v/>
      </c>
      <c r="K29" s="5" t="n"/>
      <c r="L29" s="5" t="n"/>
      <c r="M29" s="3" t="n"/>
      <c r="N29" s="8" t="n"/>
      <c r="O29" s="9">
        <f>IF(B29="","",IF(H29="Igen","Megvásárolva","Beszerzendő"))</f>
        <v/>
      </c>
    </row>
    <row r="30">
      <c r="A30" s="2">
        <f>IF(B30="","",COUNTA($B$2:B30))</f>
        <v/>
      </c>
      <c r="B30" s="3" t="n"/>
      <c r="C30" s="3" t="n"/>
      <c r="D30" s="4" t="n"/>
      <c r="E30" s="5" t="n"/>
      <c r="F30" s="6">
        <f>IF(B30="","",IFERROR(VLOOKUP(B30,'Termékkatalógus_Útmutató'!$A$2:$D$101,4,FALSE),0))</f>
        <v/>
      </c>
      <c r="G30" s="6">
        <f>IF(B30="","",IFERROR(D30*F30,0))</f>
        <v/>
      </c>
      <c r="H30" s="5" t="n"/>
      <c r="I30" s="7" t="n"/>
      <c r="J30" s="6">
        <f>IF(B30="","",IF(H30="Igen",IFERROR(D30*I30,0),0))</f>
        <v/>
      </c>
      <c r="K30" s="5" t="n"/>
      <c r="L30" s="5" t="n"/>
      <c r="M30" s="3" t="n"/>
      <c r="N30" s="8" t="n"/>
      <c r="O30" s="2">
        <f>IF(B30="","",IF(H30="Igen","Megvásárolva","Beszerzendő"))</f>
        <v/>
      </c>
    </row>
    <row r="31">
      <c r="A31" s="9">
        <f>IF(B31="","",COUNTA($B$2:B31))</f>
        <v/>
      </c>
      <c r="B31" s="3" t="n"/>
      <c r="C31" s="3" t="n"/>
      <c r="D31" s="4" t="n"/>
      <c r="E31" s="5" t="n"/>
      <c r="F31" s="10">
        <f>IF(B31="","",IFERROR(VLOOKUP(B31,'Termékkatalógus_Útmutató'!$A$2:$D$101,4,FALSE),0))</f>
        <v/>
      </c>
      <c r="G31" s="10">
        <f>IF(B31="","",IFERROR(D31*F31,0))</f>
        <v/>
      </c>
      <c r="H31" s="5" t="n"/>
      <c r="I31" s="7" t="n"/>
      <c r="J31" s="10">
        <f>IF(B31="","",IF(H31="Igen",IFERROR(D31*I31,0),0))</f>
        <v/>
      </c>
      <c r="K31" s="5" t="n"/>
      <c r="L31" s="5" t="n"/>
      <c r="M31" s="3" t="n"/>
      <c r="N31" s="8" t="n"/>
      <c r="O31" s="9">
        <f>IF(B31="","",IF(H31="Igen","Megvásárolva","Beszerzendő"))</f>
        <v/>
      </c>
    </row>
    <row r="32">
      <c r="A32" s="2">
        <f>IF(B32="","",COUNTA($B$2:B32))</f>
        <v/>
      </c>
      <c r="B32" s="3" t="n"/>
      <c r="C32" s="3" t="n"/>
      <c r="D32" s="4" t="n"/>
      <c r="E32" s="5" t="n"/>
      <c r="F32" s="6">
        <f>IF(B32="","",IFERROR(VLOOKUP(B32,'Termékkatalógus_Útmutató'!$A$2:$D$101,4,FALSE),0))</f>
        <v/>
      </c>
      <c r="G32" s="6">
        <f>IF(B32="","",IFERROR(D32*F32,0))</f>
        <v/>
      </c>
      <c r="H32" s="5" t="n"/>
      <c r="I32" s="7" t="n"/>
      <c r="J32" s="6">
        <f>IF(B32="","",IF(H32="Igen",IFERROR(D32*I32,0),0))</f>
        <v/>
      </c>
      <c r="K32" s="5" t="n"/>
      <c r="L32" s="5" t="n"/>
      <c r="M32" s="3" t="n"/>
      <c r="N32" s="8" t="n"/>
      <c r="O32" s="2">
        <f>IF(B32="","",IF(H32="Igen","Megvásárolva","Beszerzendő"))</f>
        <v/>
      </c>
    </row>
    <row r="33">
      <c r="A33" s="9">
        <f>IF(B33="","",COUNTA($B$2:B33))</f>
        <v/>
      </c>
      <c r="B33" s="3" t="n"/>
      <c r="C33" s="3" t="n"/>
      <c r="D33" s="4" t="n"/>
      <c r="E33" s="5" t="n"/>
      <c r="F33" s="10">
        <f>IF(B33="","",IFERROR(VLOOKUP(B33,'Termékkatalógus_Útmutató'!$A$2:$D$101,4,FALSE),0))</f>
        <v/>
      </c>
      <c r="G33" s="10">
        <f>IF(B33="","",IFERROR(D33*F33,0))</f>
        <v/>
      </c>
      <c r="H33" s="5" t="n"/>
      <c r="I33" s="7" t="n"/>
      <c r="J33" s="10">
        <f>IF(B33="","",IF(H33="Igen",IFERROR(D33*I33,0),0))</f>
        <v/>
      </c>
      <c r="K33" s="5" t="n"/>
      <c r="L33" s="5" t="n"/>
      <c r="M33" s="3" t="n"/>
      <c r="N33" s="8" t="n"/>
      <c r="O33" s="9">
        <f>IF(B33="","",IF(H33="Igen","Megvásárolva","Beszerzendő"))</f>
        <v/>
      </c>
    </row>
    <row r="34">
      <c r="A34" s="2">
        <f>IF(B34="","",COUNTA($B$2:B34))</f>
        <v/>
      </c>
      <c r="B34" s="3" t="n"/>
      <c r="C34" s="3" t="n"/>
      <c r="D34" s="4" t="n"/>
      <c r="E34" s="5" t="n"/>
      <c r="F34" s="6">
        <f>IF(B34="","",IFERROR(VLOOKUP(B34,'Termékkatalógus_Útmutató'!$A$2:$D$101,4,FALSE),0))</f>
        <v/>
      </c>
      <c r="G34" s="6">
        <f>IF(B34="","",IFERROR(D34*F34,0))</f>
        <v/>
      </c>
      <c r="H34" s="5" t="n"/>
      <c r="I34" s="7" t="n"/>
      <c r="J34" s="6">
        <f>IF(B34="","",IF(H34="Igen",IFERROR(D34*I34,0),0))</f>
        <v/>
      </c>
      <c r="K34" s="5" t="n"/>
      <c r="L34" s="5" t="n"/>
      <c r="M34" s="3" t="n"/>
      <c r="N34" s="8" t="n"/>
      <c r="O34" s="2">
        <f>IF(B34="","",IF(H34="Igen","Megvásárolva","Beszerzendő"))</f>
        <v/>
      </c>
    </row>
    <row r="35">
      <c r="A35" s="9">
        <f>IF(B35="","",COUNTA($B$2:B35))</f>
        <v/>
      </c>
      <c r="B35" s="3" t="n"/>
      <c r="C35" s="3" t="n"/>
      <c r="D35" s="4" t="n"/>
      <c r="E35" s="5" t="n"/>
      <c r="F35" s="10">
        <f>IF(B35="","",IFERROR(VLOOKUP(B35,'Termékkatalógus_Útmutató'!$A$2:$D$101,4,FALSE),0))</f>
        <v/>
      </c>
      <c r="G35" s="10">
        <f>IF(B35="","",IFERROR(D35*F35,0))</f>
        <v/>
      </c>
      <c r="H35" s="5" t="n"/>
      <c r="I35" s="7" t="n"/>
      <c r="J35" s="10">
        <f>IF(B35="","",IF(H35="Igen",IFERROR(D35*I35,0),0))</f>
        <v/>
      </c>
      <c r="K35" s="5" t="n"/>
      <c r="L35" s="5" t="n"/>
      <c r="M35" s="3" t="n"/>
      <c r="N35" s="8" t="n"/>
      <c r="O35" s="9">
        <f>IF(B35="","",IF(H35="Igen","Megvásárolva","Beszerzendő"))</f>
        <v/>
      </c>
    </row>
    <row r="36">
      <c r="A36" s="2">
        <f>IF(B36="","",COUNTA($B$2:B36))</f>
        <v/>
      </c>
      <c r="B36" s="3" t="n"/>
      <c r="C36" s="3" t="n"/>
      <c r="D36" s="4" t="n"/>
      <c r="E36" s="5" t="n"/>
      <c r="F36" s="6">
        <f>IF(B36="","",IFERROR(VLOOKUP(B36,'Termékkatalógus_Útmutató'!$A$2:$D$101,4,FALSE),0))</f>
        <v/>
      </c>
      <c r="G36" s="6">
        <f>IF(B36="","",IFERROR(D36*F36,0))</f>
        <v/>
      </c>
      <c r="H36" s="5" t="n"/>
      <c r="I36" s="7" t="n"/>
      <c r="J36" s="6">
        <f>IF(B36="","",IF(H36="Igen",IFERROR(D36*I36,0),0))</f>
        <v/>
      </c>
      <c r="K36" s="5" t="n"/>
      <c r="L36" s="5" t="n"/>
      <c r="M36" s="3" t="n"/>
      <c r="N36" s="8" t="n"/>
      <c r="O36" s="2">
        <f>IF(B36="","",IF(H36="Igen","Megvásárolva","Beszerzendő"))</f>
        <v/>
      </c>
    </row>
    <row r="37">
      <c r="A37" s="9">
        <f>IF(B37="","",COUNTA($B$2:B37))</f>
        <v/>
      </c>
      <c r="B37" s="3" t="n"/>
      <c r="C37" s="3" t="n"/>
      <c r="D37" s="4" t="n"/>
      <c r="E37" s="5" t="n"/>
      <c r="F37" s="10">
        <f>IF(B37="","",IFERROR(VLOOKUP(B37,'Termékkatalógus_Útmutató'!$A$2:$D$101,4,FALSE),0))</f>
        <v/>
      </c>
      <c r="G37" s="10">
        <f>IF(B37="","",IFERROR(D37*F37,0))</f>
        <v/>
      </c>
      <c r="H37" s="5" t="n"/>
      <c r="I37" s="7" t="n"/>
      <c r="J37" s="10">
        <f>IF(B37="","",IF(H37="Igen",IFERROR(D37*I37,0),0))</f>
        <v/>
      </c>
      <c r="K37" s="5" t="n"/>
      <c r="L37" s="5" t="n"/>
      <c r="M37" s="3" t="n"/>
      <c r="N37" s="8" t="n"/>
      <c r="O37" s="9">
        <f>IF(B37="","",IF(H37="Igen","Megvásárolva","Beszerzendő"))</f>
        <v/>
      </c>
    </row>
    <row r="38">
      <c r="A38" s="2">
        <f>IF(B38="","",COUNTA($B$2:B38))</f>
        <v/>
      </c>
      <c r="B38" s="3" t="n"/>
      <c r="C38" s="3" t="n"/>
      <c r="D38" s="4" t="n"/>
      <c r="E38" s="5" t="n"/>
      <c r="F38" s="6">
        <f>IF(B38="","",IFERROR(VLOOKUP(B38,'Termékkatalógus_Útmutató'!$A$2:$D$101,4,FALSE),0))</f>
        <v/>
      </c>
      <c r="G38" s="6">
        <f>IF(B38="","",IFERROR(D38*F38,0))</f>
        <v/>
      </c>
      <c r="H38" s="5" t="n"/>
      <c r="I38" s="7" t="n"/>
      <c r="J38" s="6">
        <f>IF(B38="","",IF(H38="Igen",IFERROR(D38*I38,0),0))</f>
        <v/>
      </c>
      <c r="K38" s="5" t="n"/>
      <c r="L38" s="5" t="n"/>
      <c r="M38" s="3" t="n"/>
      <c r="N38" s="8" t="n"/>
      <c r="O38" s="2">
        <f>IF(B38="","",IF(H38="Igen","Megvásárolva","Beszerzendő"))</f>
        <v/>
      </c>
    </row>
    <row r="39">
      <c r="A39" s="9">
        <f>IF(B39="","",COUNTA($B$2:B39))</f>
        <v/>
      </c>
      <c r="B39" s="3" t="n"/>
      <c r="C39" s="3" t="n"/>
      <c r="D39" s="4" t="n"/>
      <c r="E39" s="5" t="n"/>
      <c r="F39" s="10">
        <f>IF(B39="","",IFERROR(VLOOKUP(B39,'Termékkatalógus_Útmutató'!$A$2:$D$101,4,FALSE),0))</f>
        <v/>
      </c>
      <c r="G39" s="10">
        <f>IF(B39="","",IFERROR(D39*F39,0))</f>
        <v/>
      </c>
      <c r="H39" s="5" t="n"/>
      <c r="I39" s="7" t="n"/>
      <c r="J39" s="10">
        <f>IF(B39="","",IF(H39="Igen",IFERROR(D39*I39,0),0))</f>
        <v/>
      </c>
      <c r="K39" s="5" t="n"/>
      <c r="L39" s="5" t="n"/>
      <c r="M39" s="3" t="n"/>
      <c r="N39" s="8" t="n"/>
      <c r="O39" s="9">
        <f>IF(B39="","",IF(H39="Igen","Megvásárolva","Beszerzendő"))</f>
        <v/>
      </c>
    </row>
    <row r="40">
      <c r="A40" s="2">
        <f>IF(B40="","",COUNTA($B$2:B40))</f>
        <v/>
      </c>
      <c r="B40" s="3" t="n"/>
      <c r="C40" s="3" t="n"/>
      <c r="D40" s="4" t="n"/>
      <c r="E40" s="5" t="n"/>
      <c r="F40" s="6">
        <f>IF(B40="","",IFERROR(VLOOKUP(B40,'Termékkatalógus_Útmutató'!$A$2:$D$101,4,FALSE),0))</f>
        <v/>
      </c>
      <c r="G40" s="6">
        <f>IF(B40="","",IFERROR(D40*F40,0))</f>
        <v/>
      </c>
      <c r="H40" s="5" t="n"/>
      <c r="I40" s="7" t="n"/>
      <c r="J40" s="6">
        <f>IF(B40="","",IF(H40="Igen",IFERROR(D40*I40,0),0))</f>
        <v/>
      </c>
      <c r="K40" s="5" t="n"/>
      <c r="L40" s="5" t="n"/>
      <c r="M40" s="3" t="n"/>
      <c r="N40" s="8" t="n"/>
      <c r="O40" s="2">
        <f>IF(B40="","",IF(H40="Igen","Megvásárolva","Beszerzendő"))</f>
        <v/>
      </c>
    </row>
    <row r="41">
      <c r="A41" s="9">
        <f>IF(B41="","",COUNTA($B$2:B41))</f>
        <v/>
      </c>
      <c r="B41" s="3" t="n"/>
      <c r="C41" s="3" t="n"/>
      <c r="D41" s="4" t="n"/>
      <c r="E41" s="5" t="n"/>
      <c r="F41" s="10">
        <f>IF(B41="","",IFERROR(VLOOKUP(B41,'Termékkatalógus_Útmutató'!$A$2:$D$101,4,FALSE),0))</f>
        <v/>
      </c>
      <c r="G41" s="10">
        <f>IF(B41="","",IFERROR(D41*F41,0))</f>
        <v/>
      </c>
      <c r="H41" s="5" t="n"/>
      <c r="I41" s="7" t="n"/>
      <c r="J41" s="10">
        <f>IF(B41="","",IF(H41="Igen",IFERROR(D41*I41,0),0))</f>
        <v/>
      </c>
      <c r="K41" s="5" t="n"/>
      <c r="L41" s="5" t="n"/>
      <c r="M41" s="3" t="n"/>
      <c r="N41" s="8" t="n"/>
      <c r="O41" s="9">
        <f>IF(B41="","",IF(H41="Igen","Megvásárolva","Beszerzendő"))</f>
        <v/>
      </c>
    </row>
    <row r="42">
      <c r="A42" s="2">
        <f>IF(B42="","",COUNTA($B$2:B42))</f>
        <v/>
      </c>
      <c r="B42" s="3" t="n"/>
      <c r="C42" s="3" t="n"/>
      <c r="D42" s="4" t="n"/>
      <c r="E42" s="5" t="n"/>
      <c r="F42" s="6">
        <f>IF(B42="","",IFERROR(VLOOKUP(B42,'Termékkatalógus_Útmutató'!$A$2:$D$101,4,FALSE),0))</f>
        <v/>
      </c>
      <c r="G42" s="6">
        <f>IF(B42="","",IFERROR(D42*F42,0))</f>
        <v/>
      </c>
      <c r="H42" s="5" t="n"/>
      <c r="I42" s="7" t="n"/>
      <c r="J42" s="6">
        <f>IF(B42="","",IF(H42="Igen",IFERROR(D42*I42,0),0))</f>
        <v/>
      </c>
      <c r="K42" s="5" t="n"/>
      <c r="L42" s="5" t="n"/>
      <c r="M42" s="3" t="n"/>
      <c r="N42" s="8" t="n"/>
      <c r="O42" s="2">
        <f>IF(B42="","",IF(H42="Igen","Megvásárolva","Beszerzendő"))</f>
        <v/>
      </c>
    </row>
    <row r="43">
      <c r="A43" s="9">
        <f>IF(B43="","",COUNTA($B$2:B43))</f>
        <v/>
      </c>
      <c r="B43" s="3" t="n"/>
      <c r="C43" s="3" t="n"/>
      <c r="D43" s="4" t="n"/>
      <c r="E43" s="5" t="n"/>
      <c r="F43" s="10">
        <f>IF(B43="","",IFERROR(VLOOKUP(B43,'Termékkatalógus_Útmutató'!$A$2:$D$101,4,FALSE),0))</f>
        <v/>
      </c>
      <c r="G43" s="10">
        <f>IF(B43="","",IFERROR(D43*F43,0))</f>
        <v/>
      </c>
      <c r="H43" s="5" t="n"/>
      <c r="I43" s="7" t="n"/>
      <c r="J43" s="10">
        <f>IF(B43="","",IF(H43="Igen",IFERROR(D43*I43,0),0))</f>
        <v/>
      </c>
      <c r="K43" s="5" t="n"/>
      <c r="L43" s="5" t="n"/>
      <c r="M43" s="3" t="n"/>
      <c r="N43" s="8" t="n"/>
      <c r="O43" s="9">
        <f>IF(B43="","",IF(H43="Igen","Megvásárolva","Beszerzendő"))</f>
        <v/>
      </c>
    </row>
    <row r="44">
      <c r="A44" s="2">
        <f>IF(B44="","",COUNTA($B$2:B44))</f>
        <v/>
      </c>
      <c r="B44" s="3" t="n"/>
      <c r="C44" s="3" t="n"/>
      <c r="D44" s="4" t="n"/>
      <c r="E44" s="5" t="n"/>
      <c r="F44" s="6">
        <f>IF(B44="","",IFERROR(VLOOKUP(B44,'Termékkatalógus_Útmutató'!$A$2:$D$101,4,FALSE),0))</f>
        <v/>
      </c>
      <c r="G44" s="6">
        <f>IF(B44="","",IFERROR(D44*F44,0))</f>
        <v/>
      </c>
      <c r="H44" s="5" t="n"/>
      <c r="I44" s="7" t="n"/>
      <c r="J44" s="6">
        <f>IF(B44="","",IF(H44="Igen",IFERROR(D44*I44,0),0))</f>
        <v/>
      </c>
      <c r="K44" s="5" t="n"/>
      <c r="L44" s="5" t="n"/>
      <c r="M44" s="3" t="n"/>
      <c r="N44" s="8" t="n"/>
      <c r="O44" s="2">
        <f>IF(B44="","",IF(H44="Igen","Megvásárolva","Beszerzendő"))</f>
        <v/>
      </c>
    </row>
    <row r="45">
      <c r="A45" s="9">
        <f>IF(B45="","",COUNTA($B$2:B45))</f>
        <v/>
      </c>
      <c r="B45" s="3" t="n"/>
      <c r="C45" s="3" t="n"/>
      <c r="D45" s="4" t="n"/>
      <c r="E45" s="5" t="n"/>
      <c r="F45" s="10">
        <f>IF(B45="","",IFERROR(VLOOKUP(B45,'Termékkatalógus_Útmutató'!$A$2:$D$101,4,FALSE),0))</f>
        <v/>
      </c>
      <c r="G45" s="10">
        <f>IF(B45="","",IFERROR(D45*F45,0))</f>
        <v/>
      </c>
      <c r="H45" s="5" t="n"/>
      <c r="I45" s="7" t="n"/>
      <c r="J45" s="10">
        <f>IF(B45="","",IF(H45="Igen",IFERROR(D45*I45,0),0))</f>
        <v/>
      </c>
      <c r="K45" s="5" t="n"/>
      <c r="L45" s="5" t="n"/>
      <c r="M45" s="3" t="n"/>
      <c r="N45" s="8" t="n"/>
      <c r="O45" s="9">
        <f>IF(B45="","",IF(H45="Igen","Megvásárolva","Beszerzendő"))</f>
        <v/>
      </c>
    </row>
    <row r="46">
      <c r="A46" s="2">
        <f>IF(B46="","",COUNTA($B$2:B46))</f>
        <v/>
      </c>
      <c r="B46" s="3" t="n"/>
      <c r="C46" s="3" t="n"/>
      <c r="D46" s="4" t="n"/>
      <c r="E46" s="5" t="n"/>
      <c r="F46" s="6">
        <f>IF(B46="","",IFERROR(VLOOKUP(B46,'Termékkatalógus_Útmutató'!$A$2:$D$101,4,FALSE),0))</f>
        <v/>
      </c>
      <c r="G46" s="6">
        <f>IF(B46="","",IFERROR(D46*F46,0))</f>
        <v/>
      </c>
      <c r="H46" s="5" t="n"/>
      <c r="I46" s="7" t="n"/>
      <c r="J46" s="6">
        <f>IF(B46="","",IF(H46="Igen",IFERROR(D46*I46,0),0))</f>
        <v/>
      </c>
      <c r="K46" s="5" t="n"/>
      <c r="L46" s="5" t="n"/>
      <c r="M46" s="3" t="n"/>
      <c r="N46" s="8" t="n"/>
      <c r="O46" s="2">
        <f>IF(B46="","",IF(H46="Igen","Megvásárolva","Beszerzendő"))</f>
        <v/>
      </c>
    </row>
    <row r="47">
      <c r="A47" s="9">
        <f>IF(B47="","",COUNTA($B$2:B47))</f>
        <v/>
      </c>
      <c r="B47" s="3" t="n"/>
      <c r="C47" s="3" t="n"/>
      <c r="D47" s="4" t="n"/>
      <c r="E47" s="5" t="n"/>
      <c r="F47" s="10">
        <f>IF(B47="","",IFERROR(VLOOKUP(B47,'Termékkatalógus_Útmutató'!$A$2:$D$101,4,FALSE),0))</f>
        <v/>
      </c>
      <c r="G47" s="10">
        <f>IF(B47="","",IFERROR(D47*F47,0))</f>
        <v/>
      </c>
      <c r="H47" s="5" t="n"/>
      <c r="I47" s="7" t="n"/>
      <c r="J47" s="10">
        <f>IF(B47="","",IF(H47="Igen",IFERROR(D47*I47,0),0))</f>
        <v/>
      </c>
      <c r="K47" s="5" t="n"/>
      <c r="L47" s="5" t="n"/>
      <c r="M47" s="3" t="n"/>
      <c r="N47" s="8" t="n"/>
      <c r="O47" s="9">
        <f>IF(B47="","",IF(H47="Igen","Megvásárolva","Beszerzendő"))</f>
        <v/>
      </c>
    </row>
    <row r="48">
      <c r="A48" s="2">
        <f>IF(B48="","",COUNTA($B$2:B48))</f>
        <v/>
      </c>
      <c r="B48" s="3" t="n"/>
      <c r="C48" s="3" t="n"/>
      <c r="D48" s="4" t="n"/>
      <c r="E48" s="5" t="n"/>
      <c r="F48" s="6">
        <f>IF(B48="","",IFERROR(VLOOKUP(B48,'Termékkatalógus_Útmutató'!$A$2:$D$101,4,FALSE),0))</f>
        <v/>
      </c>
      <c r="G48" s="6">
        <f>IF(B48="","",IFERROR(D48*F48,0))</f>
        <v/>
      </c>
      <c r="H48" s="5" t="n"/>
      <c r="I48" s="7" t="n"/>
      <c r="J48" s="6">
        <f>IF(B48="","",IF(H48="Igen",IFERROR(D48*I48,0),0))</f>
        <v/>
      </c>
      <c r="K48" s="5" t="n"/>
      <c r="L48" s="5" t="n"/>
      <c r="M48" s="3" t="n"/>
      <c r="N48" s="8" t="n"/>
      <c r="O48" s="2">
        <f>IF(B48="","",IF(H48="Igen","Megvásárolva","Beszerzendő"))</f>
        <v/>
      </c>
    </row>
    <row r="49">
      <c r="A49" s="9">
        <f>IF(B49="","",COUNTA($B$2:B49))</f>
        <v/>
      </c>
      <c r="B49" s="3" t="n"/>
      <c r="C49" s="3" t="n"/>
      <c r="D49" s="4" t="n"/>
      <c r="E49" s="5" t="n"/>
      <c r="F49" s="10">
        <f>IF(B49="","",IFERROR(VLOOKUP(B49,'Termékkatalógus_Útmutató'!$A$2:$D$101,4,FALSE),0))</f>
        <v/>
      </c>
      <c r="G49" s="10">
        <f>IF(B49="","",IFERROR(D49*F49,0))</f>
        <v/>
      </c>
      <c r="H49" s="5" t="n"/>
      <c r="I49" s="7" t="n"/>
      <c r="J49" s="10">
        <f>IF(B49="","",IF(H49="Igen",IFERROR(D49*I49,0),0))</f>
        <v/>
      </c>
      <c r="K49" s="5" t="n"/>
      <c r="L49" s="5" t="n"/>
      <c r="M49" s="3" t="n"/>
      <c r="N49" s="8" t="n"/>
      <c r="O49" s="9">
        <f>IF(B49="","",IF(H49="Igen","Megvásárolva","Beszerzendő"))</f>
        <v/>
      </c>
    </row>
    <row r="50">
      <c r="A50" s="2">
        <f>IF(B50="","",COUNTA($B$2:B50))</f>
        <v/>
      </c>
      <c r="B50" s="3" t="n"/>
      <c r="C50" s="3" t="n"/>
      <c r="D50" s="4" t="n"/>
      <c r="E50" s="5" t="n"/>
      <c r="F50" s="6">
        <f>IF(B50="","",IFERROR(VLOOKUP(B50,'Termékkatalógus_Útmutató'!$A$2:$D$101,4,FALSE),0))</f>
        <v/>
      </c>
      <c r="G50" s="6">
        <f>IF(B50="","",IFERROR(D50*F50,0))</f>
        <v/>
      </c>
      <c r="H50" s="5" t="n"/>
      <c r="I50" s="7" t="n"/>
      <c r="J50" s="6">
        <f>IF(B50="","",IF(H50="Igen",IFERROR(D50*I50,0),0))</f>
        <v/>
      </c>
      <c r="K50" s="5" t="n"/>
      <c r="L50" s="5" t="n"/>
      <c r="M50" s="3" t="n"/>
      <c r="N50" s="8" t="n"/>
      <c r="O50" s="2">
        <f>IF(B50="","",IF(H50="Igen","Megvásárolva","Beszerzendő"))</f>
        <v/>
      </c>
    </row>
    <row r="51">
      <c r="A51" s="9">
        <f>IF(B51="","",COUNTA($B$2:B51))</f>
        <v/>
      </c>
      <c r="B51" s="3" t="n"/>
      <c r="C51" s="3" t="n"/>
      <c r="D51" s="4" t="n"/>
      <c r="E51" s="5" t="n"/>
      <c r="F51" s="10">
        <f>IF(B51="","",IFERROR(VLOOKUP(B51,'Termékkatalógus_Útmutató'!$A$2:$D$101,4,FALSE),0))</f>
        <v/>
      </c>
      <c r="G51" s="10">
        <f>IF(B51="","",IFERROR(D51*F51,0))</f>
        <v/>
      </c>
      <c r="H51" s="5" t="n"/>
      <c r="I51" s="7" t="n"/>
      <c r="J51" s="10">
        <f>IF(B51="","",IF(H51="Igen",IFERROR(D51*I51,0),0))</f>
        <v/>
      </c>
      <c r="K51" s="5" t="n"/>
      <c r="L51" s="5" t="n"/>
      <c r="M51" s="3" t="n"/>
      <c r="N51" s="8" t="n"/>
      <c r="O51" s="9">
        <f>IF(B51="","",IF(H51="Igen","Megvásárolva","Beszerzendő"))</f>
        <v/>
      </c>
    </row>
    <row r="52">
      <c r="A52" s="2">
        <f>IF(B52="","",COUNTA($B$2:B52))</f>
        <v/>
      </c>
      <c r="B52" s="3" t="n"/>
      <c r="C52" s="3" t="n"/>
      <c r="D52" s="4" t="n"/>
      <c r="E52" s="5" t="n"/>
      <c r="F52" s="6">
        <f>IF(B52="","",IFERROR(VLOOKUP(B52,'Termékkatalógus_Útmutató'!$A$2:$D$101,4,FALSE),0))</f>
        <v/>
      </c>
      <c r="G52" s="6">
        <f>IF(B52="","",IFERROR(D52*F52,0))</f>
        <v/>
      </c>
      <c r="H52" s="5" t="n"/>
      <c r="I52" s="7" t="n"/>
      <c r="J52" s="6">
        <f>IF(B52="","",IF(H52="Igen",IFERROR(D52*I52,0),0))</f>
        <v/>
      </c>
      <c r="K52" s="5" t="n"/>
      <c r="L52" s="5" t="n"/>
      <c r="M52" s="3" t="n"/>
      <c r="N52" s="8" t="n"/>
      <c r="O52" s="2">
        <f>IF(B52="","",IF(H52="Igen","Megvásárolva","Beszerzendő"))</f>
        <v/>
      </c>
    </row>
    <row r="53">
      <c r="A53" s="9">
        <f>IF(B53="","",COUNTA($B$2:B53))</f>
        <v/>
      </c>
      <c r="B53" s="3" t="n"/>
      <c r="C53" s="3" t="n"/>
      <c r="D53" s="4" t="n"/>
      <c r="E53" s="5" t="n"/>
      <c r="F53" s="10">
        <f>IF(B53="","",IFERROR(VLOOKUP(B53,'Termékkatalógus_Útmutató'!$A$2:$D$101,4,FALSE),0))</f>
        <v/>
      </c>
      <c r="G53" s="10">
        <f>IF(B53="","",IFERROR(D53*F53,0))</f>
        <v/>
      </c>
      <c r="H53" s="5" t="n"/>
      <c r="I53" s="7" t="n"/>
      <c r="J53" s="10">
        <f>IF(B53="","",IF(H53="Igen",IFERROR(D53*I53,0),0))</f>
        <v/>
      </c>
      <c r="K53" s="5" t="n"/>
      <c r="L53" s="5" t="n"/>
      <c r="M53" s="3" t="n"/>
      <c r="N53" s="8" t="n"/>
      <c r="O53" s="9">
        <f>IF(B53="","",IF(H53="Igen","Megvásárolva","Beszerzendő"))</f>
        <v/>
      </c>
    </row>
    <row r="54">
      <c r="A54" s="2">
        <f>IF(B54="","",COUNTA($B$2:B54))</f>
        <v/>
      </c>
      <c r="B54" s="3" t="n"/>
      <c r="C54" s="3" t="n"/>
      <c r="D54" s="4" t="n"/>
      <c r="E54" s="5" t="n"/>
      <c r="F54" s="6">
        <f>IF(B54="","",IFERROR(VLOOKUP(B54,'Termékkatalógus_Útmutató'!$A$2:$D$101,4,FALSE),0))</f>
        <v/>
      </c>
      <c r="G54" s="6">
        <f>IF(B54="","",IFERROR(D54*F54,0))</f>
        <v/>
      </c>
      <c r="H54" s="5" t="n"/>
      <c r="I54" s="7" t="n"/>
      <c r="J54" s="6">
        <f>IF(B54="","",IF(H54="Igen",IFERROR(D54*I54,0),0))</f>
        <v/>
      </c>
      <c r="K54" s="5" t="n"/>
      <c r="L54" s="5" t="n"/>
      <c r="M54" s="3" t="n"/>
      <c r="N54" s="8" t="n"/>
      <c r="O54" s="2">
        <f>IF(B54="","",IF(H54="Igen","Megvásárolva","Beszerzendő"))</f>
        <v/>
      </c>
    </row>
    <row r="55">
      <c r="A55" s="9">
        <f>IF(B55="","",COUNTA($B$2:B55))</f>
        <v/>
      </c>
      <c r="B55" s="3" t="n"/>
      <c r="C55" s="3" t="n"/>
      <c r="D55" s="4" t="n"/>
      <c r="E55" s="5" t="n"/>
      <c r="F55" s="10">
        <f>IF(B55="","",IFERROR(VLOOKUP(B55,'Termékkatalógus_Útmutató'!$A$2:$D$101,4,FALSE),0))</f>
        <v/>
      </c>
      <c r="G55" s="10">
        <f>IF(B55="","",IFERROR(D55*F55,0))</f>
        <v/>
      </c>
      <c r="H55" s="5" t="n"/>
      <c r="I55" s="7" t="n"/>
      <c r="J55" s="10">
        <f>IF(B55="","",IF(H55="Igen",IFERROR(D55*I55,0),0))</f>
        <v/>
      </c>
      <c r="K55" s="5" t="n"/>
      <c r="L55" s="5" t="n"/>
      <c r="M55" s="3" t="n"/>
      <c r="N55" s="8" t="n"/>
      <c r="O55" s="9">
        <f>IF(B55="","",IF(H55="Igen","Megvásárolva","Beszerzendő"))</f>
        <v/>
      </c>
    </row>
    <row r="56">
      <c r="A56" s="2">
        <f>IF(B56="","",COUNTA($B$2:B56))</f>
        <v/>
      </c>
      <c r="B56" s="3" t="n"/>
      <c r="C56" s="3" t="n"/>
      <c r="D56" s="4" t="n"/>
      <c r="E56" s="5" t="n"/>
      <c r="F56" s="6">
        <f>IF(B56="","",IFERROR(VLOOKUP(B56,'Termékkatalógus_Útmutató'!$A$2:$D$101,4,FALSE),0))</f>
        <v/>
      </c>
      <c r="G56" s="6">
        <f>IF(B56="","",IFERROR(D56*F56,0))</f>
        <v/>
      </c>
      <c r="H56" s="5" t="n"/>
      <c r="I56" s="7" t="n"/>
      <c r="J56" s="6">
        <f>IF(B56="","",IF(H56="Igen",IFERROR(D56*I56,0),0))</f>
        <v/>
      </c>
      <c r="K56" s="5" t="n"/>
      <c r="L56" s="5" t="n"/>
      <c r="M56" s="3" t="n"/>
      <c r="N56" s="8" t="n"/>
      <c r="O56" s="2">
        <f>IF(B56="","",IF(H56="Igen","Megvásárolva","Beszerzendő"))</f>
        <v/>
      </c>
    </row>
    <row r="57">
      <c r="A57" s="9">
        <f>IF(B57="","",COUNTA($B$2:B57))</f>
        <v/>
      </c>
      <c r="B57" s="3" t="n"/>
      <c r="C57" s="3" t="n"/>
      <c r="D57" s="4" t="n"/>
      <c r="E57" s="5" t="n"/>
      <c r="F57" s="10">
        <f>IF(B57="","",IFERROR(VLOOKUP(B57,'Termékkatalógus_Útmutató'!$A$2:$D$101,4,FALSE),0))</f>
        <v/>
      </c>
      <c r="G57" s="10">
        <f>IF(B57="","",IFERROR(D57*F57,0))</f>
        <v/>
      </c>
      <c r="H57" s="5" t="n"/>
      <c r="I57" s="7" t="n"/>
      <c r="J57" s="10">
        <f>IF(B57="","",IF(H57="Igen",IFERROR(D57*I57,0),0))</f>
        <v/>
      </c>
      <c r="K57" s="5" t="n"/>
      <c r="L57" s="5" t="n"/>
      <c r="M57" s="3" t="n"/>
      <c r="N57" s="8" t="n"/>
      <c r="O57" s="9">
        <f>IF(B57="","",IF(H57="Igen","Megvásárolva","Beszerzendő"))</f>
        <v/>
      </c>
    </row>
    <row r="58">
      <c r="A58" s="2">
        <f>IF(B58="","",COUNTA($B$2:B58))</f>
        <v/>
      </c>
      <c r="B58" s="3" t="n"/>
      <c r="C58" s="3" t="n"/>
      <c r="D58" s="4" t="n"/>
      <c r="E58" s="5" t="n"/>
      <c r="F58" s="6">
        <f>IF(B58="","",IFERROR(VLOOKUP(B58,'Termékkatalógus_Útmutató'!$A$2:$D$101,4,FALSE),0))</f>
        <v/>
      </c>
      <c r="G58" s="6">
        <f>IF(B58="","",IFERROR(D58*F58,0))</f>
        <v/>
      </c>
      <c r="H58" s="5" t="n"/>
      <c r="I58" s="7" t="n"/>
      <c r="J58" s="6">
        <f>IF(B58="","",IF(H58="Igen",IFERROR(D58*I58,0),0))</f>
        <v/>
      </c>
      <c r="K58" s="5" t="n"/>
      <c r="L58" s="5" t="n"/>
      <c r="M58" s="3" t="n"/>
      <c r="N58" s="8" t="n"/>
      <c r="O58" s="2">
        <f>IF(B58="","",IF(H58="Igen","Megvásárolva","Beszerzendő"))</f>
        <v/>
      </c>
    </row>
    <row r="59">
      <c r="A59" s="9">
        <f>IF(B59="","",COUNTA($B$2:B59))</f>
        <v/>
      </c>
      <c r="B59" s="3" t="n"/>
      <c r="C59" s="3" t="n"/>
      <c r="D59" s="4" t="n"/>
      <c r="E59" s="5" t="n"/>
      <c r="F59" s="10">
        <f>IF(B59="","",IFERROR(VLOOKUP(B59,'Termékkatalógus_Útmutató'!$A$2:$D$101,4,FALSE),0))</f>
        <v/>
      </c>
      <c r="G59" s="10">
        <f>IF(B59="","",IFERROR(D59*F59,0))</f>
        <v/>
      </c>
      <c r="H59" s="5" t="n"/>
      <c r="I59" s="7" t="n"/>
      <c r="J59" s="10">
        <f>IF(B59="","",IF(H59="Igen",IFERROR(D59*I59,0),0))</f>
        <v/>
      </c>
      <c r="K59" s="5" t="n"/>
      <c r="L59" s="5" t="n"/>
      <c r="M59" s="3" t="n"/>
      <c r="N59" s="8" t="n"/>
      <c r="O59" s="9">
        <f>IF(B59="","",IF(H59="Igen","Megvásárolva","Beszerzendő"))</f>
        <v/>
      </c>
    </row>
    <row r="60">
      <c r="A60" s="2">
        <f>IF(B60="","",COUNTA($B$2:B60))</f>
        <v/>
      </c>
      <c r="B60" s="3" t="n"/>
      <c r="C60" s="3" t="n"/>
      <c r="D60" s="4" t="n"/>
      <c r="E60" s="5" t="n"/>
      <c r="F60" s="6">
        <f>IF(B60="","",IFERROR(VLOOKUP(B60,'Termékkatalógus_Útmutató'!$A$2:$D$101,4,FALSE),0))</f>
        <v/>
      </c>
      <c r="G60" s="6">
        <f>IF(B60="","",IFERROR(D60*F60,0))</f>
        <v/>
      </c>
      <c r="H60" s="5" t="n"/>
      <c r="I60" s="7" t="n"/>
      <c r="J60" s="6">
        <f>IF(B60="","",IF(H60="Igen",IFERROR(D60*I60,0),0))</f>
        <v/>
      </c>
      <c r="K60" s="5" t="n"/>
      <c r="L60" s="5" t="n"/>
      <c r="M60" s="3" t="n"/>
      <c r="N60" s="8" t="n"/>
      <c r="O60" s="2">
        <f>IF(B60="","",IF(H60="Igen","Megvásárolva","Beszerzendő"))</f>
        <v/>
      </c>
    </row>
    <row r="61">
      <c r="A61" s="9">
        <f>IF(B61="","",COUNTA($B$2:B61))</f>
        <v/>
      </c>
      <c r="B61" s="3" t="n"/>
      <c r="C61" s="3" t="n"/>
      <c r="D61" s="4" t="n"/>
      <c r="E61" s="5" t="n"/>
      <c r="F61" s="10">
        <f>IF(B61="","",IFERROR(VLOOKUP(B61,'Termékkatalógus_Útmutató'!$A$2:$D$101,4,FALSE),0))</f>
        <v/>
      </c>
      <c r="G61" s="10">
        <f>IF(B61="","",IFERROR(D61*F61,0))</f>
        <v/>
      </c>
      <c r="H61" s="5" t="n"/>
      <c r="I61" s="7" t="n"/>
      <c r="J61" s="10">
        <f>IF(B61="","",IF(H61="Igen",IFERROR(D61*I61,0),0))</f>
        <v/>
      </c>
      <c r="K61" s="5" t="n"/>
      <c r="L61" s="5" t="n"/>
      <c r="M61" s="3" t="n"/>
      <c r="N61" s="8" t="n"/>
      <c r="O61" s="9">
        <f>IF(B61="","",IF(H61="Igen","Megvásárolva","Beszerzendő"))</f>
        <v/>
      </c>
    </row>
    <row r="62">
      <c r="A62" s="2">
        <f>IF(B62="","",COUNTA($B$2:B62))</f>
        <v/>
      </c>
      <c r="B62" s="3" t="n"/>
      <c r="C62" s="3" t="n"/>
      <c r="D62" s="4" t="n"/>
      <c r="E62" s="5" t="n"/>
      <c r="F62" s="6">
        <f>IF(B62="","",IFERROR(VLOOKUP(B62,'Termékkatalógus_Útmutató'!$A$2:$D$101,4,FALSE),0))</f>
        <v/>
      </c>
      <c r="G62" s="6">
        <f>IF(B62="","",IFERROR(D62*F62,0))</f>
        <v/>
      </c>
      <c r="H62" s="5" t="n"/>
      <c r="I62" s="7" t="n"/>
      <c r="J62" s="6">
        <f>IF(B62="","",IF(H62="Igen",IFERROR(D62*I62,0),0))</f>
        <v/>
      </c>
      <c r="K62" s="5" t="n"/>
      <c r="L62" s="5" t="n"/>
      <c r="M62" s="3" t="n"/>
      <c r="N62" s="8" t="n"/>
      <c r="O62" s="2">
        <f>IF(B62="","",IF(H62="Igen","Megvásárolva","Beszerzendő"))</f>
        <v/>
      </c>
    </row>
    <row r="63">
      <c r="A63" s="9">
        <f>IF(B63="","",COUNTA($B$2:B63))</f>
        <v/>
      </c>
      <c r="B63" s="3" t="n"/>
      <c r="C63" s="3" t="n"/>
      <c r="D63" s="4" t="n"/>
      <c r="E63" s="5" t="n"/>
      <c r="F63" s="10">
        <f>IF(B63="","",IFERROR(VLOOKUP(B63,'Termékkatalógus_Útmutató'!$A$2:$D$101,4,FALSE),0))</f>
        <v/>
      </c>
      <c r="G63" s="10">
        <f>IF(B63="","",IFERROR(D63*F63,0))</f>
        <v/>
      </c>
      <c r="H63" s="5" t="n"/>
      <c r="I63" s="7" t="n"/>
      <c r="J63" s="10">
        <f>IF(B63="","",IF(H63="Igen",IFERROR(D63*I63,0),0))</f>
        <v/>
      </c>
      <c r="K63" s="5" t="n"/>
      <c r="L63" s="5" t="n"/>
      <c r="M63" s="3" t="n"/>
      <c r="N63" s="8" t="n"/>
      <c r="O63" s="9">
        <f>IF(B63="","",IF(H63="Igen","Megvásárolva","Beszerzendő"))</f>
        <v/>
      </c>
    </row>
    <row r="64">
      <c r="A64" s="2">
        <f>IF(B64="","",COUNTA($B$2:B64))</f>
        <v/>
      </c>
      <c r="B64" s="3" t="n"/>
      <c r="C64" s="3" t="n"/>
      <c r="D64" s="4" t="n"/>
      <c r="E64" s="5" t="n"/>
      <c r="F64" s="6">
        <f>IF(B64="","",IFERROR(VLOOKUP(B64,'Termékkatalógus_Útmutató'!$A$2:$D$101,4,FALSE),0))</f>
        <v/>
      </c>
      <c r="G64" s="6">
        <f>IF(B64="","",IFERROR(D64*F64,0))</f>
        <v/>
      </c>
      <c r="H64" s="5" t="n"/>
      <c r="I64" s="7" t="n"/>
      <c r="J64" s="6">
        <f>IF(B64="","",IF(H64="Igen",IFERROR(D64*I64,0),0))</f>
        <v/>
      </c>
      <c r="K64" s="5" t="n"/>
      <c r="L64" s="5" t="n"/>
      <c r="M64" s="3" t="n"/>
      <c r="N64" s="8" t="n"/>
      <c r="O64" s="2">
        <f>IF(B64="","",IF(H64="Igen","Megvásárolva","Beszerzendő"))</f>
        <v/>
      </c>
    </row>
    <row r="65">
      <c r="A65" s="9">
        <f>IF(B65="","",COUNTA($B$2:B65))</f>
        <v/>
      </c>
      <c r="B65" s="3" t="n"/>
      <c r="C65" s="3" t="n"/>
      <c r="D65" s="4" t="n"/>
      <c r="E65" s="5" t="n"/>
      <c r="F65" s="10">
        <f>IF(B65="","",IFERROR(VLOOKUP(B65,'Termékkatalógus_Útmutató'!$A$2:$D$101,4,FALSE),0))</f>
        <v/>
      </c>
      <c r="G65" s="10">
        <f>IF(B65="","",IFERROR(D65*F65,0))</f>
        <v/>
      </c>
      <c r="H65" s="5" t="n"/>
      <c r="I65" s="7" t="n"/>
      <c r="J65" s="10">
        <f>IF(B65="","",IF(H65="Igen",IFERROR(D65*I65,0),0))</f>
        <v/>
      </c>
      <c r="K65" s="5" t="n"/>
      <c r="L65" s="5" t="n"/>
      <c r="M65" s="3" t="n"/>
      <c r="N65" s="8" t="n"/>
      <c r="O65" s="9">
        <f>IF(B65="","",IF(H65="Igen","Megvásárolva","Beszerzendő"))</f>
        <v/>
      </c>
    </row>
    <row r="66">
      <c r="A66" s="2">
        <f>IF(B66="","",COUNTA($B$2:B66))</f>
        <v/>
      </c>
      <c r="B66" s="3" t="n"/>
      <c r="C66" s="3" t="n"/>
      <c r="D66" s="4" t="n"/>
      <c r="E66" s="5" t="n"/>
      <c r="F66" s="6">
        <f>IF(B66="","",IFERROR(VLOOKUP(B66,'Termékkatalógus_Útmutató'!$A$2:$D$101,4,FALSE),0))</f>
        <v/>
      </c>
      <c r="G66" s="6">
        <f>IF(B66="","",IFERROR(D66*F66,0))</f>
        <v/>
      </c>
      <c r="H66" s="5" t="n"/>
      <c r="I66" s="7" t="n"/>
      <c r="J66" s="6">
        <f>IF(B66="","",IF(H66="Igen",IFERROR(D66*I66,0),0))</f>
        <v/>
      </c>
      <c r="K66" s="5" t="n"/>
      <c r="L66" s="5" t="n"/>
      <c r="M66" s="3" t="n"/>
      <c r="N66" s="8" t="n"/>
      <c r="O66" s="2">
        <f>IF(B66="","",IF(H66="Igen","Megvásárolva","Beszerzendő"))</f>
        <v/>
      </c>
    </row>
    <row r="67">
      <c r="A67" s="9">
        <f>IF(B67="","",COUNTA($B$2:B67))</f>
        <v/>
      </c>
      <c r="B67" s="3" t="n"/>
      <c r="C67" s="3" t="n"/>
      <c r="D67" s="4" t="n"/>
      <c r="E67" s="5" t="n"/>
      <c r="F67" s="10">
        <f>IF(B67="","",IFERROR(VLOOKUP(B67,'Termékkatalógus_Útmutató'!$A$2:$D$101,4,FALSE),0))</f>
        <v/>
      </c>
      <c r="G67" s="10">
        <f>IF(B67="","",IFERROR(D67*F67,0))</f>
        <v/>
      </c>
      <c r="H67" s="5" t="n"/>
      <c r="I67" s="7" t="n"/>
      <c r="J67" s="10">
        <f>IF(B67="","",IF(H67="Igen",IFERROR(D67*I67,0),0))</f>
        <v/>
      </c>
      <c r="K67" s="5" t="n"/>
      <c r="L67" s="5" t="n"/>
      <c r="M67" s="3" t="n"/>
      <c r="N67" s="8" t="n"/>
      <c r="O67" s="9">
        <f>IF(B67="","",IF(H67="Igen","Megvásárolva","Beszerzendő"))</f>
        <v/>
      </c>
    </row>
    <row r="68">
      <c r="A68" s="2">
        <f>IF(B68="","",COUNTA($B$2:B68))</f>
        <v/>
      </c>
      <c r="B68" s="3" t="n"/>
      <c r="C68" s="3" t="n"/>
      <c r="D68" s="4" t="n"/>
      <c r="E68" s="5" t="n"/>
      <c r="F68" s="6">
        <f>IF(B68="","",IFERROR(VLOOKUP(B68,'Termékkatalógus_Útmutató'!$A$2:$D$101,4,FALSE),0))</f>
        <v/>
      </c>
      <c r="G68" s="6">
        <f>IF(B68="","",IFERROR(D68*F68,0))</f>
        <v/>
      </c>
      <c r="H68" s="5" t="n"/>
      <c r="I68" s="7" t="n"/>
      <c r="J68" s="6">
        <f>IF(B68="","",IF(H68="Igen",IFERROR(D68*I68,0),0))</f>
        <v/>
      </c>
      <c r="K68" s="5" t="n"/>
      <c r="L68" s="5" t="n"/>
      <c r="M68" s="3" t="n"/>
      <c r="N68" s="8" t="n"/>
      <c r="O68" s="2">
        <f>IF(B68="","",IF(H68="Igen","Megvásárolva","Beszerzendő"))</f>
        <v/>
      </c>
    </row>
    <row r="69">
      <c r="A69" s="9">
        <f>IF(B69="","",COUNTA($B$2:B69))</f>
        <v/>
      </c>
      <c r="B69" s="3" t="n"/>
      <c r="C69" s="3" t="n"/>
      <c r="D69" s="4" t="n"/>
      <c r="E69" s="5" t="n"/>
      <c r="F69" s="10">
        <f>IF(B69="","",IFERROR(VLOOKUP(B69,'Termékkatalógus_Útmutató'!$A$2:$D$101,4,FALSE),0))</f>
        <v/>
      </c>
      <c r="G69" s="10">
        <f>IF(B69="","",IFERROR(D69*F69,0))</f>
        <v/>
      </c>
      <c r="H69" s="5" t="n"/>
      <c r="I69" s="7" t="n"/>
      <c r="J69" s="10">
        <f>IF(B69="","",IF(H69="Igen",IFERROR(D69*I69,0),0))</f>
        <v/>
      </c>
      <c r="K69" s="5" t="n"/>
      <c r="L69" s="5" t="n"/>
      <c r="M69" s="3" t="n"/>
      <c r="N69" s="8" t="n"/>
      <c r="O69" s="9">
        <f>IF(B69="","",IF(H69="Igen","Megvásárolva","Beszerzendő"))</f>
        <v/>
      </c>
    </row>
    <row r="70">
      <c r="A70" s="2">
        <f>IF(B70="","",COUNTA($B$2:B70))</f>
        <v/>
      </c>
      <c r="B70" s="3" t="n"/>
      <c r="C70" s="3" t="n"/>
      <c r="D70" s="4" t="n"/>
      <c r="E70" s="5" t="n"/>
      <c r="F70" s="6">
        <f>IF(B70="","",IFERROR(VLOOKUP(B70,'Termékkatalógus_Útmutató'!$A$2:$D$101,4,FALSE),0))</f>
        <v/>
      </c>
      <c r="G70" s="6">
        <f>IF(B70="","",IFERROR(D70*F70,0))</f>
        <v/>
      </c>
      <c r="H70" s="5" t="n"/>
      <c r="I70" s="7" t="n"/>
      <c r="J70" s="6">
        <f>IF(B70="","",IF(H70="Igen",IFERROR(D70*I70,0),0))</f>
        <v/>
      </c>
      <c r="K70" s="5" t="n"/>
      <c r="L70" s="5" t="n"/>
      <c r="M70" s="3" t="n"/>
      <c r="N70" s="8" t="n"/>
      <c r="O70" s="2">
        <f>IF(B70="","",IF(H70="Igen","Megvásárolva","Beszerzendő"))</f>
        <v/>
      </c>
    </row>
    <row r="71">
      <c r="A71" s="9">
        <f>IF(B71="","",COUNTA($B$2:B71))</f>
        <v/>
      </c>
      <c r="B71" s="3" t="n"/>
      <c r="C71" s="3" t="n"/>
      <c r="D71" s="4" t="n"/>
      <c r="E71" s="5" t="n"/>
      <c r="F71" s="10">
        <f>IF(B71="","",IFERROR(VLOOKUP(B71,'Termékkatalógus_Útmutató'!$A$2:$D$101,4,FALSE),0))</f>
        <v/>
      </c>
      <c r="G71" s="10">
        <f>IF(B71="","",IFERROR(D71*F71,0))</f>
        <v/>
      </c>
      <c r="H71" s="5" t="n"/>
      <c r="I71" s="7" t="n"/>
      <c r="J71" s="10">
        <f>IF(B71="","",IF(H71="Igen",IFERROR(D71*I71,0),0))</f>
        <v/>
      </c>
      <c r="K71" s="5" t="n"/>
      <c r="L71" s="5" t="n"/>
      <c r="M71" s="3" t="n"/>
      <c r="N71" s="8" t="n"/>
      <c r="O71" s="9">
        <f>IF(B71="","",IF(H71="Igen","Megvásárolva","Beszerzendő"))</f>
        <v/>
      </c>
    </row>
    <row r="72">
      <c r="A72" s="2">
        <f>IF(B72="","",COUNTA($B$2:B72))</f>
        <v/>
      </c>
      <c r="B72" s="3" t="n"/>
      <c r="C72" s="3" t="n"/>
      <c r="D72" s="4" t="n"/>
      <c r="E72" s="5" t="n"/>
      <c r="F72" s="6">
        <f>IF(B72="","",IFERROR(VLOOKUP(B72,'Termékkatalógus_Útmutató'!$A$2:$D$101,4,FALSE),0))</f>
        <v/>
      </c>
      <c r="G72" s="6">
        <f>IF(B72="","",IFERROR(D72*F72,0))</f>
        <v/>
      </c>
      <c r="H72" s="5" t="n"/>
      <c r="I72" s="7" t="n"/>
      <c r="J72" s="6">
        <f>IF(B72="","",IF(H72="Igen",IFERROR(D72*I72,0),0))</f>
        <v/>
      </c>
      <c r="K72" s="5" t="n"/>
      <c r="L72" s="5" t="n"/>
      <c r="M72" s="3" t="n"/>
      <c r="N72" s="8" t="n"/>
      <c r="O72" s="2">
        <f>IF(B72="","",IF(H72="Igen","Megvásárolva","Beszerzendő"))</f>
        <v/>
      </c>
    </row>
    <row r="73">
      <c r="A73" s="9">
        <f>IF(B73="","",COUNTA($B$2:B73))</f>
        <v/>
      </c>
      <c r="B73" s="3" t="n"/>
      <c r="C73" s="3" t="n"/>
      <c r="D73" s="4" t="n"/>
      <c r="E73" s="5" t="n"/>
      <c r="F73" s="10">
        <f>IF(B73="","",IFERROR(VLOOKUP(B73,'Termékkatalógus_Útmutató'!$A$2:$D$101,4,FALSE),0))</f>
        <v/>
      </c>
      <c r="G73" s="10">
        <f>IF(B73="","",IFERROR(D73*F73,0))</f>
        <v/>
      </c>
      <c r="H73" s="5" t="n"/>
      <c r="I73" s="7" t="n"/>
      <c r="J73" s="10">
        <f>IF(B73="","",IF(H73="Igen",IFERROR(D73*I73,0),0))</f>
        <v/>
      </c>
      <c r="K73" s="5" t="n"/>
      <c r="L73" s="5" t="n"/>
      <c r="M73" s="3" t="n"/>
      <c r="N73" s="8" t="n"/>
      <c r="O73" s="9">
        <f>IF(B73="","",IF(H73="Igen","Megvásárolva","Beszerzendő"))</f>
        <v/>
      </c>
    </row>
    <row r="74">
      <c r="A74" s="2">
        <f>IF(B74="","",COUNTA($B$2:B74))</f>
        <v/>
      </c>
      <c r="B74" s="3" t="n"/>
      <c r="C74" s="3" t="n"/>
      <c r="D74" s="4" t="n"/>
      <c r="E74" s="5" t="n"/>
      <c r="F74" s="6">
        <f>IF(B74="","",IFERROR(VLOOKUP(B74,'Termékkatalógus_Útmutató'!$A$2:$D$101,4,FALSE),0))</f>
        <v/>
      </c>
      <c r="G74" s="6">
        <f>IF(B74="","",IFERROR(D74*F74,0))</f>
        <v/>
      </c>
      <c r="H74" s="5" t="n"/>
      <c r="I74" s="7" t="n"/>
      <c r="J74" s="6">
        <f>IF(B74="","",IF(H74="Igen",IFERROR(D74*I74,0),0))</f>
        <v/>
      </c>
      <c r="K74" s="5" t="n"/>
      <c r="L74" s="5" t="n"/>
      <c r="M74" s="3" t="n"/>
      <c r="N74" s="8" t="n"/>
      <c r="O74" s="2">
        <f>IF(B74="","",IF(H74="Igen","Megvásárolva","Beszerzendő"))</f>
        <v/>
      </c>
    </row>
    <row r="75">
      <c r="A75" s="9">
        <f>IF(B75="","",COUNTA($B$2:B75))</f>
        <v/>
      </c>
      <c r="B75" s="3" t="n"/>
      <c r="C75" s="3" t="n"/>
      <c r="D75" s="4" t="n"/>
      <c r="E75" s="5" t="n"/>
      <c r="F75" s="10">
        <f>IF(B75="","",IFERROR(VLOOKUP(B75,'Termékkatalógus_Útmutató'!$A$2:$D$101,4,FALSE),0))</f>
        <v/>
      </c>
      <c r="G75" s="10">
        <f>IF(B75="","",IFERROR(D75*F75,0))</f>
        <v/>
      </c>
      <c r="H75" s="5" t="n"/>
      <c r="I75" s="7" t="n"/>
      <c r="J75" s="10">
        <f>IF(B75="","",IF(H75="Igen",IFERROR(D75*I75,0),0))</f>
        <v/>
      </c>
      <c r="K75" s="5" t="n"/>
      <c r="L75" s="5" t="n"/>
      <c r="M75" s="3" t="n"/>
      <c r="N75" s="8" t="n"/>
      <c r="O75" s="9">
        <f>IF(B75="","",IF(H75="Igen","Megvásárolva","Beszerzendő"))</f>
        <v/>
      </c>
    </row>
    <row r="76">
      <c r="A76" s="2">
        <f>IF(B76="","",COUNTA($B$2:B76))</f>
        <v/>
      </c>
      <c r="B76" s="3" t="n"/>
      <c r="C76" s="3" t="n"/>
      <c r="D76" s="4" t="n"/>
      <c r="E76" s="5" t="n"/>
      <c r="F76" s="6">
        <f>IF(B76="","",IFERROR(VLOOKUP(B76,'Termékkatalógus_Útmutató'!$A$2:$D$101,4,FALSE),0))</f>
        <v/>
      </c>
      <c r="G76" s="6">
        <f>IF(B76="","",IFERROR(D76*F76,0))</f>
        <v/>
      </c>
      <c r="H76" s="5" t="n"/>
      <c r="I76" s="7" t="n"/>
      <c r="J76" s="6">
        <f>IF(B76="","",IF(H76="Igen",IFERROR(D76*I76,0),0))</f>
        <v/>
      </c>
      <c r="K76" s="5" t="n"/>
      <c r="L76" s="5" t="n"/>
      <c r="M76" s="3" t="n"/>
      <c r="N76" s="8" t="n"/>
      <c r="O76" s="2">
        <f>IF(B76="","",IF(H76="Igen","Megvásárolva","Beszerzendő"))</f>
        <v/>
      </c>
    </row>
    <row r="77">
      <c r="A77" s="9">
        <f>IF(B77="","",COUNTA($B$2:B77))</f>
        <v/>
      </c>
      <c r="B77" s="3" t="n"/>
      <c r="C77" s="3" t="n"/>
      <c r="D77" s="4" t="n"/>
      <c r="E77" s="5" t="n"/>
      <c r="F77" s="10">
        <f>IF(B77="","",IFERROR(VLOOKUP(B77,'Termékkatalógus_Útmutató'!$A$2:$D$101,4,FALSE),0))</f>
        <v/>
      </c>
      <c r="G77" s="10">
        <f>IF(B77="","",IFERROR(D77*F77,0))</f>
        <v/>
      </c>
      <c r="H77" s="5" t="n"/>
      <c r="I77" s="7" t="n"/>
      <c r="J77" s="10">
        <f>IF(B77="","",IF(H77="Igen",IFERROR(D77*I77,0),0))</f>
        <v/>
      </c>
      <c r="K77" s="5" t="n"/>
      <c r="L77" s="5" t="n"/>
      <c r="M77" s="3" t="n"/>
      <c r="N77" s="8" t="n"/>
      <c r="O77" s="9">
        <f>IF(B77="","",IF(H77="Igen","Megvásárolva","Beszerzendő"))</f>
        <v/>
      </c>
    </row>
    <row r="78">
      <c r="A78" s="2">
        <f>IF(B78="","",COUNTA($B$2:B78))</f>
        <v/>
      </c>
      <c r="B78" s="3" t="n"/>
      <c r="C78" s="3" t="n"/>
      <c r="D78" s="4" t="n"/>
      <c r="E78" s="5" t="n"/>
      <c r="F78" s="6">
        <f>IF(B78="","",IFERROR(VLOOKUP(B78,'Termékkatalógus_Útmutató'!$A$2:$D$101,4,FALSE),0))</f>
        <v/>
      </c>
      <c r="G78" s="6">
        <f>IF(B78="","",IFERROR(D78*F78,0))</f>
        <v/>
      </c>
      <c r="H78" s="5" t="n"/>
      <c r="I78" s="7" t="n"/>
      <c r="J78" s="6">
        <f>IF(B78="","",IF(H78="Igen",IFERROR(D78*I78,0),0))</f>
        <v/>
      </c>
      <c r="K78" s="5" t="n"/>
      <c r="L78" s="5" t="n"/>
      <c r="M78" s="3" t="n"/>
      <c r="N78" s="8" t="n"/>
      <c r="O78" s="2">
        <f>IF(B78="","",IF(H78="Igen","Megvásárolva","Beszerzendő"))</f>
        <v/>
      </c>
    </row>
    <row r="79">
      <c r="A79" s="9">
        <f>IF(B79="","",COUNTA($B$2:B79))</f>
        <v/>
      </c>
      <c r="B79" s="3" t="n"/>
      <c r="C79" s="3" t="n"/>
      <c r="D79" s="4" t="n"/>
      <c r="E79" s="5" t="n"/>
      <c r="F79" s="10">
        <f>IF(B79="","",IFERROR(VLOOKUP(B79,'Termékkatalógus_Útmutató'!$A$2:$D$101,4,FALSE),0))</f>
        <v/>
      </c>
      <c r="G79" s="10">
        <f>IF(B79="","",IFERROR(D79*F79,0))</f>
        <v/>
      </c>
      <c r="H79" s="5" t="n"/>
      <c r="I79" s="7" t="n"/>
      <c r="J79" s="10">
        <f>IF(B79="","",IF(H79="Igen",IFERROR(D79*I79,0),0))</f>
        <v/>
      </c>
      <c r="K79" s="5" t="n"/>
      <c r="L79" s="5" t="n"/>
      <c r="M79" s="3" t="n"/>
      <c r="N79" s="8" t="n"/>
      <c r="O79" s="9">
        <f>IF(B79="","",IF(H79="Igen","Megvásárolva","Beszerzendő"))</f>
        <v/>
      </c>
    </row>
    <row r="80">
      <c r="A80" s="2">
        <f>IF(B80="","",COUNTA($B$2:B80))</f>
        <v/>
      </c>
      <c r="B80" s="3" t="n"/>
      <c r="C80" s="3" t="n"/>
      <c r="D80" s="4" t="n"/>
      <c r="E80" s="5" t="n"/>
      <c r="F80" s="6">
        <f>IF(B80="","",IFERROR(VLOOKUP(B80,'Termékkatalógus_Útmutató'!$A$2:$D$101,4,FALSE),0))</f>
        <v/>
      </c>
      <c r="G80" s="6">
        <f>IF(B80="","",IFERROR(D80*F80,0))</f>
        <v/>
      </c>
      <c r="H80" s="5" t="n"/>
      <c r="I80" s="7" t="n"/>
      <c r="J80" s="6">
        <f>IF(B80="","",IF(H80="Igen",IFERROR(D80*I80,0),0))</f>
        <v/>
      </c>
      <c r="K80" s="5" t="n"/>
      <c r="L80" s="5" t="n"/>
      <c r="M80" s="3" t="n"/>
      <c r="N80" s="8" t="n"/>
      <c r="O80" s="2">
        <f>IF(B80="","",IF(H80="Igen","Megvásárolva","Beszerzendő"))</f>
        <v/>
      </c>
    </row>
    <row r="81">
      <c r="A81" s="9">
        <f>IF(B81="","",COUNTA($B$2:B81))</f>
        <v/>
      </c>
      <c r="B81" s="3" t="n"/>
      <c r="C81" s="3" t="n"/>
      <c r="D81" s="4" t="n"/>
      <c r="E81" s="5" t="n"/>
      <c r="F81" s="10">
        <f>IF(B81="","",IFERROR(VLOOKUP(B81,'Termékkatalógus_Útmutató'!$A$2:$D$101,4,FALSE),0))</f>
        <v/>
      </c>
      <c r="G81" s="10">
        <f>IF(B81="","",IFERROR(D81*F81,0))</f>
        <v/>
      </c>
      <c r="H81" s="5" t="n"/>
      <c r="I81" s="7" t="n"/>
      <c r="J81" s="10">
        <f>IF(B81="","",IF(H81="Igen",IFERROR(D81*I81,0),0))</f>
        <v/>
      </c>
      <c r="K81" s="5" t="n"/>
      <c r="L81" s="5" t="n"/>
      <c r="M81" s="3" t="n"/>
      <c r="N81" s="8" t="n"/>
      <c r="O81" s="9">
        <f>IF(B81="","",IF(H81="Igen","Megvásárolva","Beszerzendő"))</f>
        <v/>
      </c>
    </row>
    <row r="82">
      <c r="A82" s="2">
        <f>IF(B82="","",COUNTA($B$2:B82))</f>
        <v/>
      </c>
      <c r="B82" s="3" t="n"/>
      <c r="C82" s="3" t="n"/>
      <c r="D82" s="4" t="n"/>
      <c r="E82" s="5" t="n"/>
      <c r="F82" s="6">
        <f>IF(B82="","",IFERROR(VLOOKUP(B82,'Termékkatalógus_Útmutató'!$A$2:$D$101,4,FALSE),0))</f>
        <v/>
      </c>
      <c r="G82" s="6">
        <f>IF(B82="","",IFERROR(D82*F82,0))</f>
        <v/>
      </c>
      <c r="H82" s="5" t="n"/>
      <c r="I82" s="7" t="n"/>
      <c r="J82" s="6">
        <f>IF(B82="","",IF(H82="Igen",IFERROR(D82*I82,0),0))</f>
        <v/>
      </c>
      <c r="K82" s="5" t="n"/>
      <c r="L82" s="5" t="n"/>
      <c r="M82" s="3" t="n"/>
      <c r="N82" s="8" t="n"/>
      <c r="O82" s="2">
        <f>IF(B82="","",IF(H82="Igen","Megvásárolva","Beszerzendő"))</f>
        <v/>
      </c>
    </row>
    <row r="83">
      <c r="A83" s="9">
        <f>IF(B83="","",COUNTA($B$2:B83))</f>
        <v/>
      </c>
      <c r="B83" s="3" t="n"/>
      <c r="C83" s="3" t="n"/>
      <c r="D83" s="4" t="n"/>
      <c r="E83" s="5" t="n"/>
      <c r="F83" s="10">
        <f>IF(B83="","",IFERROR(VLOOKUP(B83,'Termékkatalógus_Útmutató'!$A$2:$D$101,4,FALSE),0))</f>
        <v/>
      </c>
      <c r="G83" s="10">
        <f>IF(B83="","",IFERROR(D83*F83,0))</f>
        <v/>
      </c>
      <c r="H83" s="5" t="n"/>
      <c r="I83" s="7" t="n"/>
      <c r="J83" s="10">
        <f>IF(B83="","",IF(H83="Igen",IFERROR(D83*I83,0),0))</f>
        <v/>
      </c>
      <c r="K83" s="5" t="n"/>
      <c r="L83" s="5" t="n"/>
      <c r="M83" s="3" t="n"/>
      <c r="N83" s="8" t="n"/>
      <c r="O83" s="9">
        <f>IF(B83="","",IF(H83="Igen","Megvásárolva","Beszerzendő"))</f>
        <v/>
      </c>
    </row>
    <row r="84">
      <c r="A84" s="2">
        <f>IF(B84="","",COUNTA($B$2:B84))</f>
        <v/>
      </c>
      <c r="B84" s="3" t="n"/>
      <c r="C84" s="3" t="n"/>
      <c r="D84" s="4" t="n"/>
      <c r="E84" s="5" t="n"/>
      <c r="F84" s="6">
        <f>IF(B84="","",IFERROR(VLOOKUP(B84,'Termékkatalógus_Útmutató'!$A$2:$D$101,4,FALSE),0))</f>
        <v/>
      </c>
      <c r="G84" s="6">
        <f>IF(B84="","",IFERROR(D84*F84,0))</f>
        <v/>
      </c>
      <c r="H84" s="5" t="n"/>
      <c r="I84" s="7" t="n"/>
      <c r="J84" s="6">
        <f>IF(B84="","",IF(H84="Igen",IFERROR(D84*I84,0),0))</f>
        <v/>
      </c>
      <c r="K84" s="5" t="n"/>
      <c r="L84" s="5" t="n"/>
      <c r="M84" s="3" t="n"/>
      <c r="N84" s="8" t="n"/>
      <c r="O84" s="2">
        <f>IF(B84="","",IF(H84="Igen","Megvásárolva","Beszerzendő"))</f>
        <v/>
      </c>
    </row>
    <row r="85">
      <c r="A85" s="9">
        <f>IF(B85="","",COUNTA($B$2:B85))</f>
        <v/>
      </c>
      <c r="B85" s="3" t="n"/>
      <c r="C85" s="3" t="n"/>
      <c r="D85" s="4" t="n"/>
      <c r="E85" s="5" t="n"/>
      <c r="F85" s="10">
        <f>IF(B85="","",IFERROR(VLOOKUP(B85,'Termékkatalógus_Útmutató'!$A$2:$D$101,4,FALSE),0))</f>
        <v/>
      </c>
      <c r="G85" s="10">
        <f>IF(B85="","",IFERROR(D85*F85,0))</f>
        <v/>
      </c>
      <c r="H85" s="5" t="n"/>
      <c r="I85" s="7" t="n"/>
      <c r="J85" s="10">
        <f>IF(B85="","",IF(H85="Igen",IFERROR(D85*I85,0),0))</f>
        <v/>
      </c>
      <c r="K85" s="5" t="n"/>
      <c r="L85" s="5" t="n"/>
      <c r="M85" s="3" t="n"/>
      <c r="N85" s="8" t="n"/>
      <c r="O85" s="9">
        <f>IF(B85="","",IF(H85="Igen","Megvásárolva","Beszerzendő"))</f>
        <v/>
      </c>
    </row>
    <row r="86">
      <c r="A86" s="2">
        <f>IF(B86="","",COUNTA($B$2:B86))</f>
        <v/>
      </c>
      <c r="B86" s="3" t="n"/>
      <c r="C86" s="3" t="n"/>
      <c r="D86" s="4" t="n"/>
      <c r="E86" s="5" t="n"/>
      <c r="F86" s="6">
        <f>IF(B86="","",IFERROR(VLOOKUP(B86,'Termékkatalógus_Útmutató'!$A$2:$D$101,4,FALSE),0))</f>
        <v/>
      </c>
      <c r="G86" s="6">
        <f>IF(B86="","",IFERROR(D86*F86,0))</f>
        <v/>
      </c>
      <c r="H86" s="5" t="n"/>
      <c r="I86" s="7" t="n"/>
      <c r="J86" s="6">
        <f>IF(B86="","",IF(H86="Igen",IFERROR(D86*I86,0),0))</f>
        <v/>
      </c>
      <c r="K86" s="5" t="n"/>
      <c r="L86" s="5" t="n"/>
      <c r="M86" s="3" t="n"/>
      <c r="N86" s="8" t="n"/>
      <c r="O86" s="2">
        <f>IF(B86="","",IF(H86="Igen","Megvásárolva","Beszerzendő"))</f>
        <v/>
      </c>
    </row>
    <row r="87">
      <c r="A87" s="9">
        <f>IF(B87="","",COUNTA($B$2:B87))</f>
        <v/>
      </c>
      <c r="B87" s="3" t="n"/>
      <c r="C87" s="3" t="n"/>
      <c r="D87" s="4" t="n"/>
      <c r="E87" s="5" t="n"/>
      <c r="F87" s="10">
        <f>IF(B87="","",IFERROR(VLOOKUP(B87,'Termékkatalógus_Útmutató'!$A$2:$D$101,4,FALSE),0))</f>
        <v/>
      </c>
      <c r="G87" s="10">
        <f>IF(B87="","",IFERROR(D87*F87,0))</f>
        <v/>
      </c>
      <c r="H87" s="5" t="n"/>
      <c r="I87" s="7" t="n"/>
      <c r="J87" s="10">
        <f>IF(B87="","",IF(H87="Igen",IFERROR(D87*I87,0),0))</f>
        <v/>
      </c>
      <c r="K87" s="5" t="n"/>
      <c r="L87" s="5" t="n"/>
      <c r="M87" s="3" t="n"/>
      <c r="N87" s="8" t="n"/>
      <c r="O87" s="9">
        <f>IF(B87="","",IF(H87="Igen","Megvásárolva","Beszerzendő"))</f>
        <v/>
      </c>
    </row>
    <row r="88">
      <c r="A88" s="2">
        <f>IF(B88="","",COUNTA($B$2:B88))</f>
        <v/>
      </c>
      <c r="B88" s="3" t="n"/>
      <c r="C88" s="3" t="n"/>
      <c r="D88" s="4" t="n"/>
      <c r="E88" s="5" t="n"/>
      <c r="F88" s="6">
        <f>IF(B88="","",IFERROR(VLOOKUP(B88,'Termékkatalógus_Útmutató'!$A$2:$D$101,4,FALSE),0))</f>
        <v/>
      </c>
      <c r="G88" s="6">
        <f>IF(B88="","",IFERROR(D88*F88,0))</f>
        <v/>
      </c>
      <c r="H88" s="5" t="n"/>
      <c r="I88" s="7" t="n"/>
      <c r="J88" s="6">
        <f>IF(B88="","",IF(H88="Igen",IFERROR(D88*I88,0),0))</f>
        <v/>
      </c>
      <c r="K88" s="5" t="n"/>
      <c r="L88" s="5" t="n"/>
      <c r="M88" s="3" t="n"/>
      <c r="N88" s="8" t="n"/>
      <c r="O88" s="2">
        <f>IF(B88="","",IF(H88="Igen","Megvásárolva","Beszerzendő"))</f>
        <v/>
      </c>
    </row>
    <row r="89">
      <c r="A89" s="9">
        <f>IF(B89="","",COUNTA($B$2:B89))</f>
        <v/>
      </c>
      <c r="B89" s="3" t="n"/>
      <c r="C89" s="3" t="n"/>
      <c r="D89" s="4" t="n"/>
      <c r="E89" s="5" t="n"/>
      <c r="F89" s="10">
        <f>IF(B89="","",IFERROR(VLOOKUP(B89,'Termékkatalógus_Útmutató'!$A$2:$D$101,4,FALSE),0))</f>
        <v/>
      </c>
      <c r="G89" s="10">
        <f>IF(B89="","",IFERROR(D89*F89,0))</f>
        <v/>
      </c>
      <c r="H89" s="5" t="n"/>
      <c r="I89" s="7" t="n"/>
      <c r="J89" s="10">
        <f>IF(B89="","",IF(H89="Igen",IFERROR(D89*I89,0),0))</f>
        <v/>
      </c>
      <c r="K89" s="5" t="n"/>
      <c r="L89" s="5" t="n"/>
      <c r="M89" s="3" t="n"/>
      <c r="N89" s="8" t="n"/>
      <c r="O89" s="9">
        <f>IF(B89="","",IF(H89="Igen","Megvásárolva","Beszerzendő"))</f>
        <v/>
      </c>
    </row>
    <row r="90">
      <c r="A90" s="2">
        <f>IF(B90="","",COUNTA($B$2:B90))</f>
        <v/>
      </c>
      <c r="B90" s="3" t="n"/>
      <c r="C90" s="3" t="n"/>
      <c r="D90" s="4" t="n"/>
      <c r="E90" s="5" t="n"/>
      <c r="F90" s="6">
        <f>IF(B90="","",IFERROR(VLOOKUP(B90,'Termékkatalógus_Útmutató'!$A$2:$D$101,4,FALSE),0))</f>
        <v/>
      </c>
      <c r="G90" s="6">
        <f>IF(B90="","",IFERROR(D90*F90,0))</f>
        <v/>
      </c>
      <c r="H90" s="5" t="n"/>
      <c r="I90" s="7" t="n"/>
      <c r="J90" s="6">
        <f>IF(B90="","",IF(H90="Igen",IFERROR(D90*I90,0),0))</f>
        <v/>
      </c>
      <c r="K90" s="5" t="n"/>
      <c r="L90" s="5" t="n"/>
      <c r="M90" s="3" t="n"/>
      <c r="N90" s="8" t="n"/>
      <c r="O90" s="2">
        <f>IF(B90="","",IF(H90="Igen","Megvásárolva","Beszerzendő"))</f>
        <v/>
      </c>
    </row>
    <row r="91">
      <c r="A91" s="9">
        <f>IF(B91="","",COUNTA($B$2:B91))</f>
        <v/>
      </c>
      <c r="B91" s="3" t="n"/>
      <c r="C91" s="3" t="n"/>
      <c r="D91" s="4" t="n"/>
      <c r="E91" s="5" t="n"/>
      <c r="F91" s="10">
        <f>IF(B91="","",IFERROR(VLOOKUP(B91,'Termékkatalógus_Útmutató'!$A$2:$D$101,4,FALSE),0))</f>
        <v/>
      </c>
      <c r="G91" s="10">
        <f>IF(B91="","",IFERROR(D91*F91,0))</f>
        <v/>
      </c>
      <c r="H91" s="5" t="n"/>
      <c r="I91" s="7" t="n"/>
      <c r="J91" s="10">
        <f>IF(B91="","",IF(H91="Igen",IFERROR(D91*I91,0),0))</f>
        <v/>
      </c>
      <c r="K91" s="5" t="n"/>
      <c r="L91" s="5" t="n"/>
      <c r="M91" s="3" t="n"/>
      <c r="N91" s="8" t="n"/>
      <c r="O91" s="9">
        <f>IF(B91="","",IF(H91="Igen","Megvásárolva","Beszerzendő"))</f>
        <v/>
      </c>
    </row>
    <row r="92">
      <c r="A92" s="2">
        <f>IF(B92="","",COUNTA($B$2:B92))</f>
        <v/>
      </c>
      <c r="B92" s="3" t="n"/>
      <c r="C92" s="3" t="n"/>
      <c r="D92" s="4" t="n"/>
      <c r="E92" s="5" t="n"/>
      <c r="F92" s="6">
        <f>IF(B92="","",IFERROR(VLOOKUP(B92,'Termékkatalógus_Útmutató'!$A$2:$D$101,4,FALSE),0))</f>
        <v/>
      </c>
      <c r="G92" s="6">
        <f>IF(B92="","",IFERROR(D92*F92,0))</f>
        <v/>
      </c>
      <c r="H92" s="5" t="n"/>
      <c r="I92" s="7" t="n"/>
      <c r="J92" s="6">
        <f>IF(B92="","",IF(H92="Igen",IFERROR(D92*I92,0),0))</f>
        <v/>
      </c>
      <c r="K92" s="5" t="n"/>
      <c r="L92" s="5" t="n"/>
      <c r="M92" s="3" t="n"/>
      <c r="N92" s="8" t="n"/>
      <c r="O92" s="2">
        <f>IF(B92="","",IF(H92="Igen","Megvásárolva","Beszerzendő"))</f>
        <v/>
      </c>
    </row>
    <row r="93">
      <c r="A93" s="9">
        <f>IF(B93="","",COUNTA($B$2:B93))</f>
        <v/>
      </c>
      <c r="B93" s="3" t="n"/>
      <c r="C93" s="3" t="n"/>
      <c r="D93" s="4" t="n"/>
      <c r="E93" s="5" t="n"/>
      <c r="F93" s="10">
        <f>IF(B93="","",IFERROR(VLOOKUP(B93,'Termékkatalógus_Útmutató'!$A$2:$D$101,4,FALSE),0))</f>
        <v/>
      </c>
      <c r="G93" s="10">
        <f>IF(B93="","",IFERROR(D93*F93,0))</f>
        <v/>
      </c>
      <c r="H93" s="5" t="n"/>
      <c r="I93" s="7" t="n"/>
      <c r="J93" s="10">
        <f>IF(B93="","",IF(H93="Igen",IFERROR(D93*I93,0),0))</f>
        <v/>
      </c>
      <c r="K93" s="5" t="n"/>
      <c r="L93" s="5" t="n"/>
      <c r="M93" s="3" t="n"/>
      <c r="N93" s="8" t="n"/>
      <c r="O93" s="9">
        <f>IF(B93="","",IF(H93="Igen","Megvásárolva","Beszerzendő"))</f>
        <v/>
      </c>
    </row>
    <row r="94">
      <c r="A94" s="2">
        <f>IF(B94="","",COUNTA($B$2:B94))</f>
        <v/>
      </c>
      <c r="B94" s="3" t="n"/>
      <c r="C94" s="3" t="n"/>
      <c r="D94" s="4" t="n"/>
      <c r="E94" s="5" t="n"/>
      <c r="F94" s="6">
        <f>IF(B94="","",IFERROR(VLOOKUP(B94,'Termékkatalógus_Útmutató'!$A$2:$D$101,4,FALSE),0))</f>
        <v/>
      </c>
      <c r="G94" s="6">
        <f>IF(B94="","",IFERROR(D94*F94,0))</f>
        <v/>
      </c>
      <c r="H94" s="5" t="n"/>
      <c r="I94" s="7" t="n"/>
      <c r="J94" s="6">
        <f>IF(B94="","",IF(H94="Igen",IFERROR(D94*I94,0),0))</f>
        <v/>
      </c>
      <c r="K94" s="5" t="n"/>
      <c r="L94" s="5" t="n"/>
      <c r="M94" s="3" t="n"/>
      <c r="N94" s="8" t="n"/>
      <c r="O94" s="2">
        <f>IF(B94="","",IF(H94="Igen","Megvásárolva","Beszerzendő"))</f>
        <v/>
      </c>
    </row>
    <row r="95">
      <c r="A95" s="9">
        <f>IF(B95="","",COUNTA($B$2:B95))</f>
        <v/>
      </c>
      <c r="B95" s="3" t="n"/>
      <c r="C95" s="3" t="n"/>
      <c r="D95" s="4" t="n"/>
      <c r="E95" s="5" t="n"/>
      <c r="F95" s="10">
        <f>IF(B95="","",IFERROR(VLOOKUP(B95,'Termékkatalógus_Útmutató'!$A$2:$D$101,4,FALSE),0))</f>
        <v/>
      </c>
      <c r="G95" s="10">
        <f>IF(B95="","",IFERROR(D95*F95,0))</f>
        <v/>
      </c>
      <c r="H95" s="5" t="n"/>
      <c r="I95" s="7" t="n"/>
      <c r="J95" s="10">
        <f>IF(B95="","",IF(H95="Igen",IFERROR(D95*I95,0),0))</f>
        <v/>
      </c>
      <c r="K95" s="5" t="n"/>
      <c r="L95" s="5" t="n"/>
      <c r="M95" s="3" t="n"/>
      <c r="N95" s="8" t="n"/>
      <c r="O95" s="9">
        <f>IF(B95="","",IF(H95="Igen","Megvásárolva","Beszerzendő"))</f>
        <v/>
      </c>
    </row>
    <row r="96">
      <c r="A96" s="2">
        <f>IF(B96="","",COUNTA($B$2:B96))</f>
        <v/>
      </c>
      <c r="B96" s="3" t="n"/>
      <c r="C96" s="3" t="n"/>
      <c r="D96" s="4" t="n"/>
      <c r="E96" s="5" t="n"/>
      <c r="F96" s="6">
        <f>IF(B96="","",IFERROR(VLOOKUP(B96,'Termékkatalógus_Útmutató'!$A$2:$D$101,4,FALSE),0))</f>
        <v/>
      </c>
      <c r="G96" s="6">
        <f>IF(B96="","",IFERROR(D96*F96,0))</f>
        <v/>
      </c>
      <c r="H96" s="5" t="n"/>
      <c r="I96" s="7" t="n"/>
      <c r="J96" s="6">
        <f>IF(B96="","",IF(H96="Igen",IFERROR(D96*I96,0),0))</f>
        <v/>
      </c>
      <c r="K96" s="5" t="n"/>
      <c r="L96" s="5" t="n"/>
      <c r="M96" s="3" t="n"/>
      <c r="N96" s="8" t="n"/>
      <c r="O96" s="2">
        <f>IF(B96="","",IF(H96="Igen","Megvásárolva","Beszerzendő"))</f>
        <v/>
      </c>
    </row>
    <row r="97">
      <c r="A97" s="9">
        <f>IF(B97="","",COUNTA($B$2:B97))</f>
        <v/>
      </c>
      <c r="B97" s="3" t="n"/>
      <c r="C97" s="3" t="n"/>
      <c r="D97" s="4" t="n"/>
      <c r="E97" s="5" t="n"/>
      <c r="F97" s="10">
        <f>IF(B97="","",IFERROR(VLOOKUP(B97,'Termékkatalógus_Útmutató'!$A$2:$D$101,4,FALSE),0))</f>
        <v/>
      </c>
      <c r="G97" s="10">
        <f>IF(B97="","",IFERROR(D97*F97,0))</f>
        <v/>
      </c>
      <c r="H97" s="5" t="n"/>
      <c r="I97" s="7" t="n"/>
      <c r="J97" s="10">
        <f>IF(B97="","",IF(H97="Igen",IFERROR(D97*I97,0),0))</f>
        <v/>
      </c>
      <c r="K97" s="5" t="n"/>
      <c r="L97" s="5" t="n"/>
      <c r="M97" s="3" t="n"/>
      <c r="N97" s="8" t="n"/>
      <c r="O97" s="9">
        <f>IF(B97="","",IF(H97="Igen","Megvásárolva","Beszerzendő"))</f>
        <v/>
      </c>
    </row>
    <row r="98">
      <c r="A98" s="2">
        <f>IF(B98="","",COUNTA($B$2:B98))</f>
        <v/>
      </c>
      <c r="B98" s="3" t="n"/>
      <c r="C98" s="3" t="n"/>
      <c r="D98" s="4" t="n"/>
      <c r="E98" s="5" t="n"/>
      <c r="F98" s="6">
        <f>IF(B98="","",IFERROR(VLOOKUP(B98,'Termékkatalógus_Útmutató'!$A$2:$D$101,4,FALSE),0))</f>
        <v/>
      </c>
      <c r="G98" s="6">
        <f>IF(B98="","",IFERROR(D98*F98,0))</f>
        <v/>
      </c>
      <c r="H98" s="5" t="n"/>
      <c r="I98" s="7" t="n"/>
      <c r="J98" s="6">
        <f>IF(B98="","",IF(H98="Igen",IFERROR(D98*I98,0),0))</f>
        <v/>
      </c>
      <c r="K98" s="5" t="n"/>
      <c r="L98" s="5" t="n"/>
      <c r="M98" s="3" t="n"/>
      <c r="N98" s="8" t="n"/>
      <c r="O98" s="2">
        <f>IF(B98="","",IF(H98="Igen","Megvásárolva","Beszerzendő"))</f>
        <v/>
      </c>
    </row>
    <row r="99">
      <c r="A99" s="9">
        <f>IF(B99="","",COUNTA($B$2:B99))</f>
        <v/>
      </c>
      <c r="B99" s="3" t="n"/>
      <c r="C99" s="3" t="n"/>
      <c r="D99" s="4" t="n"/>
      <c r="E99" s="5" t="n"/>
      <c r="F99" s="10">
        <f>IF(B99="","",IFERROR(VLOOKUP(B99,'Termékkatalógus_Útmutató'!$A$2:$D$101,4,FALSE),0))</f>
        <v/>
      </c>
      <c r="G99" s="10">
        <f>IF(B99="","",IFERROR(D99*F99,0))</f>
        <v/>
      </c>
      <c r="H99" s="5" t="n"/>
      <c r="I99" s="7" t="n"/>
      <c r="J99" s="10">
        <f>IF(B99="","",IF(H99="Igen",IFERROR(D99*I99,0),0))</f>
        <v/>
      </c>
      <c r="K99" s="5" t="n"/>
      <c r="L99" s="5" t="n"/>
      <c r="M99" s="3" t="n"/>
      <c r="N99" s="8" t="n"/>
      <c r="O99" s="9">
        <f>IF(B99="","",IF(H99="Igen","Megvásárolva","Beszerzendő"))</f>
        <v/>
      </c>
    </row>
    <row r="100">
      <c r="A100" s="2">
        <f>IF(B100="","",COUNTA($B$2:B100))</f>
        <v/>
      </c>
      <c r="B100" s="3" t="n"/>
      <c r="C100" s="3" t="n"/>
      <c r="D100" s="4" t="n"/>
      <c r="E100" s="5" t="n"/>
      <c r="F100" s="6">
        <f>IF(B100="","",IFERROR(VLOOKUP(B100,'Termékkatalógus_Útmutató'!$A$2:$D$101,4,FALSE),0))</f>
        <v/>
      </c>
      <c r="G100" s="6">
        <f>IF(B100="","",IFERROR(D100*F100,0))</f>
        <v/>
      </c>
      <c r="H100" s="5" t="n"/>
      <c r="I100" s="7" t="n"/>
      <c r="J100" s="6">
        <f>IF(B100="","",IF(H100="Igen",IFERROR(D100*I100,0),0))</f>
        <v/>
      </c>
      <c r="K100" s="5" t="n"/>
      <c r="L100" s="5" t="n"/>
      <c r="M100" s="3" t="n"/>
      <c r="N100" s="8" t="n"/>
      <c r="O100" s="2">
        <f>IF(B100="","",IF(H100="Igen","Megvásárolva","Beszerzendő"))</f>
        <v/>
      </c>
    </row>
    <row r="101">
      <c r="A101" s="9">
        <f>IF(B101="","",COUNTA($B$2:B101))</f>
        <v/>
      </c>
      <c r="B101" s="3" t="n"/>
      <c r="C101" s="3" t="n"/>
      <c r="D101" s="4" t="n"/>
      <c r="E101" s="5" t="n"/>
      <c r="F101" s="10">
        <f>IF(B101="","",IFERROR(VLOOKUP(B101,'Termékkatalógus_Útmutató'!$A$2:$D$101,4,FALSE),0))</f>
        <v/>
      </c>
      <c r="G101" s="10">
        <f>IF(B101="","",IFERROR(D101*F101,0))</f>
        <v/>
      </c>
      <c r="H101" s="5" t="n"/>
      <c r="I101" s="7" t="n"/>
      <c r="J101" s="10">
        <f>IF(B101="","",IF(H101="Igen",IFERROR(D101*I101,0),0))</f>
        <v/>
      </c>
      <c r="K101" s="5" t="n"/>
      <c r="L101" s="5" t="n"/>
      <c r="M101" s="3" t="n"/>
      <c r="N101" s="8" t="n"/>
      <c r="O101" s="9">
        <f>IF(B101="","",IF(H101="Igen","Megvásárolva","Beszerzendő"))</f>
        <v/>
      </c>
    </row>
  </sheetData>
  <autoFilter ref="A1:O101"/>
  <conditionalFormatting sqref="O2:O101">
    <cfRule type="expression" priority="1" dxfId="0">
      <formula>$O2="Megvásárolva"</formula>
    </cfRule>
    <cfRule type="expression" priority="2" dxfId="1">
      <formula>$O2="Beszerzendő"</formula>
    </cfRule>
  </conditionalFormatting>
  <conditionalFormatting sqref="I2:I101">
    <cfRule type="expression" priority="3" dxfId="1">
      <formula>AND($H2="Igen",$I2="")</formula>
    </cfRule>
  </conditionalFormatting>
  <conditionalFormatting sqref="F2:F101">
    <cfRule type="expression" priority="4" dxfId="1">
      <formula>AND($B2&lt;&gt;"",$F2=0)</formula>
    </cfRule>
  </conditionalFormatting>
  <dataValidations count="6">
    <dataValidation sqref="H2:H101" showErrorMessage="1" showInputMessage="1" allowBlank="1" type="list">
      <formula1>"Igen,Nem"</formula1>
    </dataValidation>
    <dataValidation sqref="C2:C101" showErrorMessage="1" showInputMessage="1" allowBlank="1" type="list">
      <formula1>"tejtermék,pékáru,hús,zöldség-gyümölcs,szárazáru,háztartás,ital"</formula1>
    </dataValidation>
    <dataValidation sqref="E2:E101" showErrorMessage="1" showInputMessage="1" allowBlank="1" type="list">
      <formula1>"db,liter,kg,csomag"</formula1>
    </dataValidation>
    <dataValidation sqref="K2:K101" showErrorMessage="1" showInputMessage="1" allowBlank="1" type="list">
      <formula1>"Spar,Lidl,Aldi,Tesco,Auchan,Rossmann,Egyéb"</formula1>
    </dataValidation>
    <dataValidation sqref="L2:L101" showErrorMessage="1" showInputMessage="1" allowBlank="1" type="list">
      <formula1>"Magas,Közepes,Alacsony"</formula1>
    </dataValidation>
    <dataValidation sqref="D2:D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1" t="inlineStr">
        <is>
          <t>Bevásárlási összesítő</t>
        </is>
      </c>
      <c r="B1" s="20" t="n"/>
      <c r="C1" s="20" t="n"/>
      <c r="D1" s="20" t="n"/>
      <c r="E1" s="20" t="n"/>
      <c r="F1" s="21" t="n"/>
    </row>
    <row r="2">
      <c r="A2" s="12" t="inlineStr">
        <is>
          <t>Mutató</t>
        </is>
      </c>
      <c r="B2" s="12" t="inlineStr">
        <is>
          <t>Érték</t>
        </is>
      </c>
    </row>
    <row r="3">
      <c r="A3" s="13" t="inlineStr">
        <is>
          <t>Költségkeret (szerkeszthető)</t>
        </is>
      </c>
      <c r="B3" s="7" t="n">
        <v>40000</v>
      </c>
    </row>
    <row r="4">
      <c r="A4" s="14" t="inlineStr">
        <is>
          <t>Tervezett bevásárlási érték</t>
        </is>
      </c>
      <c r="B4" s="6">
        <f>SUM('Bevásárlólista'!$G$2:$G$101)</f>
        <v/>
      </c>
    </row>
    <row r="5">
      <c r="A5" s="13" t="inlineStr">
        <is>
          <t>Ténylegesen elköltött összeg</t>
        </is>
      </c>
      <c r="B5" s="10">
        <f>SUM('Bevásárlólista'!$J$2:$J$101)</f>
        <v/>
      </c>
    </row>
    <row r="6">
      <c r="A6" s="14" t="inlineStr">
        <is>
          <t>Hátralévő keret</t>
        </is>
      </c>
      <c r="B6" s="6">
        <f>B3-B4</f>
        <v/>
      </c>
    </row>
    <row r="7">
      <c r="A7" s="13" t="inlineStr">
        <is>
          <t>Tételek száma</t>
        </is>
      </c>
      <c r="B7" s="9">
        <f>COUNTIF('Bevásárlólista'!$B$2:$B$101,"&lt;&gt;")</f>
        <v/>
      </c>
    </row>
    <row r="8">
      <c r="A8" s="14" t="inlineStr">
        <is>
          <t>Megvásárolt tételek száma</t>
        </is>
      </c>
      <c r="B8" s="2">
        <f>COUNTIF('Bevásárlólista'!$H$2:$H$101,"Igen")</f>
        <v/>
      </c>
    </row>
    <row r="9">
      <c r="A9" s="13" t="inlineStr">
        <is>
          <t>Megvásároltsági arány</t>
        </is>
      </c>
      <c r="B9" s="15">
        <f>IF(B7=0,0,B8/B7)</f>
        <v/>
      </c>
    </row>
    <row r="10">
      <c r="A10" s="14" t="inlineStr">
        <is>
          <t>Átlagos tételérték</t>
        </is>
      </c>
      <c r="B10" s="6">
        <f>IFERROR(AVERAGE('Bevásárlólista'!$G$2:$G$101),0)</f>
        <v/>
      </c>
    </row>
    <row r="11"/>
    <row r="12"/>
    <row r="13">
      <c r="A13" s="16" t="inlineStr">
        <is>
          <t>Kategória szerinti összesítés</t>
        </is>
      </c>
      <c r="B13" s="17" t="n"/>
      <c r="C13" s="17" t="n"/>
    </row>
    <row r="14">
      <c r="A14" s="12" t="inlineStr">
        <is>
          <t>Kategória</t>
        </is>
      </c>
      <c r="B14" s="12" t="inlineStr">
        <is>
          <t>Tervezett költség (Ft)</t>
        </is>
      </c>
      <c r="C14" s="12" t="inlineStr">
        <is>
          <t>Tételek száma</t>
        </is>
      </c>
    </row>
    <row r="15">
      <c r="A15" s="13" t="inlineStr">
        <is>
          <t>tejtermék</t>
        </is>
      </c>
      <c r="B15" s="10">
        <f>SUMIF('Bevásárlólista'!$C$2:$C$101,A15,'Bevásárlólista'!$G$2:$G$101)</f>
        <v/>
      </c>
      <c r="C15" s="9">
        <f>COUNTIF('Bevásárlólista'!$C$2:$C$101,A15)</f>
        <v/>
      </c>
    </row>
    <row r="16">
      <c r="A16" s="14" t="inlineStr">
        <is>
          <t>pékáru</t>
        </is>
      </c>
      <c r="B16" s="6">
        <f>SUMIF('Bevásárlólista'!$C$2:$C$101,A16,'Bevásárlólista'!$G$2:$G$101)</f>
        <v/>
      </c>
      <c r="C16" s="2">
        <f>COUNTIF('Bevásárlólista'!$C$2:$C$101,A16)</f>
        <v/>
      </c>
    </row>
    <row r="17">
      <c r="A17" s="13" t="inlineStr">
        <is>
          <t>hús</t>
        </is>
      </c>
      <c r="B17" s="10">
        <f>SUMIF('Bevásárlólista'!$C$2:$C$101,A17,'Bevásárlólista'!$G$2:$G$101)</f>
        <v/>
      </c>
      <c r="C17" s="9">
        <f>COUNTIF('Bevásárlólista'!$C$2:$C$101,A17)</f>
        <v/>
      </c>
    </row>
    <row r="18">
      <c r="A18" s="14" t="inlineStr">
        <is>
          <t>zöldség-gyümölcs</t>
        </is>
      </c>
      <c r="B18" s="6">
        <f>SUMIF('Bevásárlólista'!$C$2:$C$101,A18,'Bevásárlólista'!$G$2:$G$101)</f>
        <v/>
      </c>
      <c r="C18" s="2">
        <f>COUNTIF('Bevásárlólista'!$C$2:$C$101,A18)</f>
        <v/>
      </c>
    </row>
    <row r="19">
      <c r="A19" s="13" t="inlineStr">
        <is>
          <t>szárazáru</t>
        </is>
      </c>
      <c r="B19" s="10">
        <f>SUMIF('Bevásárlólista'!$C$2:$C$101,A19,'Bevásárlólista'!$G$2:$G$101)</f>
        <v/>
      </c>
      <c r="C19" s="9">
        <f>COUNTIF('Bevásárlólista'!$C$2:$C$101,A19)</f>
        <v/>
      </c>
    </row>
    <row r="20">
      <c r="A20" s="14" t="inlineStr">
        <is>
          <t>háztartás</t>
        </is>
      </c>
      <c r="B20" s="6">
        <f>SUMIF('Bevásárlólista'!$C$2:$C$101,A20,'Bevásárlólista'!$G$2:$G$101)</f>
        <v/>
      </c>
      <c r="C20" s="2">
        <f>COUNTIF('Bevásárlólista'!$C$2:$C$101,A20)</f>
        <v/>
      </c>
    </row>
    <row r="21">
      <c r="A21" s="13" t="inlineStr">
        <is>
          <t>ital</t>
        </is>
      </c>
      <c r="B21" s="10">
        <f>SUMIF('Bevásárlólista'!$C$2:$C$101,A21,'Bevásárlólista'!$G$2:$G$101)</f>
        <v/>
      </c>
      <c r="C21" s="9">
        <f>COUNTIF('Bevásárlólista'!$C$2:$C$101,A21)</f>
        <v/>
      </c>
    </row>
  </sheetData>
  <mergeCells count="1">
    <mergeCell ref="A1:F1"/>
  </mergeCells>
  <conditionalFormatting sqref="B6">
    <cfRule type="expression" priority="1" dxfId="1">
      <formula>B6&lt;0</formula>
    </cfRule>
    <cfRule type="expression" priority="2" dxfId="0">
      <formula>B6&gt;=0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1" customWidth="1" min="2" max="2"/>
    <col width="14" customWidth="1" min="3" max="3"/>
    <col width="29" customWidth="1" min="4" max="4"/>
    <col width="70" customWidth="1" min="6" max="6"/>
  </cols>
  <sheetData>
    <row r="1" ht="30" customHeight="1">
      <c r="A1" s="1" t="inlineStr">
        <is>
          <t>Termék</t>
        </is>
      </c>
      <c r="B1" s="1" t="inlineStr">
        <is>
          <t>Kategória</t>
        </is>
      </c>
      <c r="C1" s="1" t="inlineStr">
        <is>
          <t>Egység</t>
        </is>
      </c>
      <c r="D1" s="1" t="inlineStr">
        <is>
          <t>Alapértelmezett egységár (Ft)</t>
        </is>
      </c>
      <c r="F1" s="11" t="inlineStr">
        <is>
          <t>Használati útmutató</t>
        </is>
      </c>
      <c r="G1" s="20" t="n"/>
      <c r="H1" s="20" t="n"/>
      <c r="I1" s="20" t="n"/>
      <c r="J1" s="21" t="n"/>
    </row>
    <row r="2">
      <c r="A2" s="3" t="inlineStr">
        <is>
          <t>Tej</t>
        </is>
      </c>
      <c r="B2" s="3" t="inlineStr">
        <is>
          <t>tejtermék</t>
        </is>
      </c>
      <c r="C2" s="5" t="inlineStr">
        <is>
          <t>liter</t>
        </is>
      </c>
      <c r="D2" s="7" t="n">
        <v>429</v>
      </c>
    </row>
    <row r="3" ht="32" customHeight="1">
      <c r="A3" s="3" t="inlineStr">
        <is>
          <t>Teljes kiőrlésű kenyér</t>
        </is>
      </c>
      <c r="B3" s="3" t="inlineStr">
        <is>
          <t>pékáru</t>
        </is>
      </c>
      <c r="C3" s="5" t="inlineStr">
        <is>
          <t>db</t>
        </is>
      </c>
      <c r="D3" s="7" t="n">
        <v>899</v>
      </c>
      <c r="F3" s="18" t="inlineStr">
        <is>
          <t>A sárga cellák kitöltendő mezők.</t>
        </is>
      </c>
    </row>
    <row r="4" ht="32" customHeight="1">
      <c r="A4" s="3" t="inlineStr">
        <is>
          <t>Tojás</t>
        </is>
      </c>
      <c r="B4" s="3" t="inlineStr">
        <is>
          <t>tejtermék</t>
        </is>
      </c>
      <c r="C4" s="5" t="inlineStr">
        <is>
          <t>db</t>
        </is>
      </c>
      <c r="D4" s="7" t="n">
        <v>95</v>
      </c>
      <c r="F4" s="19" t="inlineStr">
        <is>
          <t>A mennyiséget számként kell megadni; tizedes mennyiség is használható.</t>
        </is>
      </c>
    </row>
    <row r="5" ht="32" customHeight="1">
      <c r="A5" s="3" t="inlineStr">
        <is>
          <t>Csirkemell</t>
        </is>
      </c>
      <c r="B5" s="3" t="inlineStr">
        <is>
          <t>hús</t>
        </is>
      </c>
      <c r="C5" s="5" t="inlineStr">
        <is>
          <t>kg</t>
        </is>
      </c>
      <c r="D5" s="7" t="n">
        <v>2699</v>
      </c>
      <c r="F5" s="18" t="inlineStr">
        <is>
          <t>A „Megvásárolva?” mezőben Igen vagy Nem válasz használható.</t>
        </is>
      </c>
    </row>
    <row r="6" ht="32" customHeight="1">
      <c r="A6" s="3" t="inlineStr">
        <is>
          <t>Paradicsom</t>
        </is>
      </c>
      <c r="B6" s="3" t="inlineStr">
        <is>
          <t>zöldség-gyümölcs</t>
        </is>
      </c>
      <c r="C6" s="5" t="inlineStr">
        <is>
          <t>kg</t>
        </is>
      </c>
      <c r="D6" s="7" t="n">
        <v>1299</v>
      </c>
      <c r="F6" s="19" t="inlineStr">
        <is>
          <t>Az árak forintban értendők.</t>
        </is>
      </c>
    </row>
    <row r="7" ht="32" customHeight="1">
      <c r="A7" s="3" t="inlineStr">
        <is>
          <t>Banán</t>
        </is>
      </c>
      <c r="B7" s="3" t="inlineStr">
        <is>
          <t>zöldség-gyümölcs</t>
        </is>
      </c>
      <c r="C7" s="5" t="inlineStr">
        <is>
          <t>kg</t>
        </is>
      </c>
      <c r="D7" s="7" t="n">
        <v>799</v>
      </c>
      <c r="F7" s="18" t="inlineStr">
        <is>
          <t>Dátumformátum: ÉÉÉÉ.HH.NN.</t>
        </is>
      </c>
    </row>
    <row r="8" ht="32" customHeight="1">
      <c r="A8" s="3" t="inlineStr">
        <is>
          <t>Rizs</t>
        </is>
      </c>
      <c r="B8" s="3" t="inlineStr">
        <is>
          <t>szárazáru</t>
        </is>
      </c>
      <c r="C8" s="5" t="inlineStr">
        <is>
          <t>kg</t>
        </is>
      </c>
      <c r="D8" s="7" t="n">
        <v>899</v>
      </c>
      <c r="F8" s="19" t="inlineStr">
        <is>
          <t>A sablon háztartási, nem üzleti célú költségtervezésre készült.</t>
        </is>
      </c>
    </row>
    <row r="9">
      <c r="A9" s="3" t="inlineStr">
        <is>
          <t>Mosogatószer</t>
        </is>
      </c>
      <c r="B9" s="3" t="inlineStr">
        <is>
          <t>háztartás</t>
        </is>
      </c>
      <c r="C9" s="5" t="inlineStr">
        <is>
          <t>db</t>
        </is>
      </c>
      <c r="D9" s="7" t="n">
        <v>1249</v>
      </c>
    </row>
    <row r="10">
      <c r="A10" s="3" t="inlineStr">
        <is>
          <t>Kávé</t>
        </is>
      </c>
      <c r="B10" s="3" t="inlineStr">
        <is>
          <t>ital</t>
        </is>
      </c>
      <c r="C10" s="5" t="inlineStr">
        <is>
          <t>kg</t>
        </is>
      </c>
      <c r="D10" s="7" t="n">
        <v>3499</v>
      </c>
    </row>
    <row r="11">
      <c r="A11" s="3" t="inlineStr">
        <is>
          <t>Papírtörlő</t>
        </is>
      </c>
      <c r="B11" s="3" t="inlineStr">
        <is>
          <t>háztartás</t>
        </is>
      </c>
      <c r="C11" s="5" t="inlineStr">
        <is>
          <t>csomag</t>
        </is>
      </c>
      <c r="D11" s="7" t="n">
        <v>999</v>
      </c>
    </row>
    <row r="12">
      <c r="A12" s="3" t="inlineStr">
        <is>
          <t>Vaj</t>
        </is>
      </c>
      <c r="B12" s="3" t="inlineStr">
        <is>
          <t>tejtermék</t>
        </is>
      </c>
      <c r="C12" s="5" t="inlineStr">
        <is>
          <t>db</t>
        </is>
      </c>
      <c r="D12" s="7" t="n">
        <v>799</v>
      </c>
    </row>
    <row r="13">
      <c r="A13" s="3" t="inlineStr">
        <is>
          <t>Alma</t>
        </is>
      </c>
      <c r="B13" s="3" t="inlineStr">
        <is>
          <t>zöldség-gyümölcs</t>
        </is>
      </c>
      <c r="C13" s="5" t="inlineStr">
        <is>
          <t>kg</t>
        </is>
      </c>
      <c r="D13" s="7" t="n">
        <v>699</v>
      </c>
    </row>
    <row r="14">
      <c r="A14" s="3" t="inlineStr">
        <is>
          <t>Tészta</t>
        </is>
      </c>
      <c r="B14" s="3" t="inlineStr">
        <is>
          <t>szárazáru</t>
        </is>
      </c>
      <c r="C14" s="5" t="inlineStr">
        <is>
          <t>db</t>
        </is>
      </c>
      <c r="D14" s="7" t="n">
        <v>649</v>
      </c>
    </row>
    <row r="15">
      <c r="A15" s="3" t="inlineStr">
        <is>
          <t>Ásványvíz</t>
        </is>
      </c>
      <c r="B15" s="3" t="inlineStr">
        <is>
          <t>ital</t>
        </is>
      </c>
      <c r="C15" s="5" t="inlineStr">
        <is>
          <t>liter</t>
        </is>
      </c>
      <c r="D15" s="7" t="n">
        <v>249</v>
      </c>
    </row>
    <row r="16">
      <c r="A16" s="3" t="inlineStr">
        <is>
          <t>Mosópor</t>
        </is>
      </c>
      <c r="B16" s="3" t="inlineStr">
        <is>
          <t>háztartás</t>
        </is>
      </c>
      <c r="C16" s="5" t="inlineStr">
        <is>
          <t>db</t>
        </is>
      </c>
      <c r="D16" s="7" t="n">
        <v>2899</v>
      </c>
    </row>
    <row r="17">
      <c r="A17" s="3" t="n"/>
      <c r="B17" s="3" t="n"/>
      <c r="C17" s="5" t="n"/>
      <c r="D17" s="7" t="n"/>
    </row>
    <row r="18">
      <c r="A18" s="3" t="n"/>
      <c r="B18" s="3" t="n"/>
      <c r="C18" s="5" t="n"/>
      <c r="D18" s="7" t="n"/>
    </row>
    <row r="19">
      <c r="A19" s="3" t="n"/>
      <c r="B19" s="3" t="n"/>
      <c r="C19" s="5" t="n"/>
      <c r="D19" s="7" t="n"/>
    </row>
    <row r="20">
      <c r="A20" s="3" t="n"/>
      <c r="B20" s="3" t="n"/>
      <c r="C20" s="5" t="n"/>
      <c r="D20" s="7" t="n"/>
    </row>
    <row r="21">
      <c r="A21" s="3" t="n"/>
      <c r="B21" s="3" t="n"/>
      <c r="C21" s="5" t="n"/>
      <c r="D21" s="7" t="n"/>
    </row>
    <row r="22">
      <c r="A22" s="3" t="n"/>
      <c r="B22" s="3" t="n"/>
      <c r="C22" s="5" t="n"/>
      <c r="D22" s="7" t="n"/>
    </row>
    <row r="23">
      <c r="A23" s="3" t="n"/>
      <c r="B23" s="3" t="n"/>
      <c r="C23" s="5" t="n"/>
      <c r="D23" s="7" t="n"/>
    </row>
    <row r="24">
      <c r="A24" s="3" t="n"/>
      <c r="B24" s="3" t="n"/>
      <c r="C24" s="5" t="n"/>
      <c r="D24" s="7" t="n"/>
    </row>
    <row r="25">
      <c r="A25" s="3" t="n"/>
      <c r="B25" s="3" t="n"/>
      <c r="C25" s="5" t="n"/>
      <c r="D25" s="7" t="n"/>
    </row>
    <row r="26">
      <c r="A26" s="3" t="n"/>
      <c r="B26" s="3" t="n"/>
      <c r="C26" s="5" t="n"/>
      <c r="D26" s="7" t="n"/>
    </row>
    <row r="27">
      <c r="A27" s="3" t="n"/>
      <c r="B27" s="3" t="n"/>
      <c r="C27" s="5" t="n"/>
      <c r="D27" s="7" t="n"/>
    </row>
    <row r="28">
      <c r="A28" s="3" t="n"/>
      <c r="B28" s="3" t="n"/>
      <c r="C28" s="5" t="n"/>
      <c r="D28" s="7" t="n"/>
    </row>
    <row r="29">
      <c r="A29" s="3" t="n"/>
      <c r="B29" s="3" t="n"/>
      <c r="C29" s="5" t="n"/>
      <c r="D29" s="7" t="n"/>
    </row>
    <row r="30">
      <c r="A30" s="3" t="n"/>
      <c r="B30" s="3" t="n"/>
      <c r="C30" s="5" t="n"/>
      <c r="D30" s="7" t="n"/>
    </row>
    <row r="31">
      <c r="A31" s="3" t="n"/>
      <c r="B31" s="3" t="n"/>
      <c r="C31" s="5" t="n"/>
      <c r="D31" s="7" t="n"/>
    </row>
    <row r="32">
      <c r="A32" s="3" t="n"/>
      <c r="B32" s="3" t="n"/>
      <c r="C32" s="5" t="n"/>
      <c r="D32" s="7" t="n"/>
    </row>
    <row r="33">
      <c r="A33" s="3" t="n"/>
      <c r="B33" s="3" t="n"/>
      <c r="C33" s="5" t="n"/>
      <c r="D33" s="7" t="n"/>
    </row>
    <row r="34">
      <c r="A34" s="3" t="n"/>
      <c r="B34" s="3" t="n"/>
      <c r="C34" s="5" t="n"/>
      <c r="D34" s="7" t="n"/>
    </row>
    <row r="35">
      <c r="A35" s="3" t="n"/>
      <c r="B35" s="3" t="n"/>
      <c r="C35" s="5" t="n"/>
      <c r="D35" s="7" t="n"/>
    </row>
    <row r="36">
      <c r="A36" s="3" t="n"/>
      <c r="B36" s="3" t="n"/>
      <c r="C36" s="5" t="n"/>
      <c r="D36" s="7" t="n"/>
    </row>
    <row r="37">
      <c r="A37" s="3" t="n"/>
      <c r="B37" s="3" t="n"/>
      <c r="C37" s="5" t="n"/>
      <c r="D37" s="7" t="n"/>
    </row>
    <row r="38">
      <c r="A38" s="3" t="n"/>
      <c r="B38" s="3" t="n"/>
      <c r="C38" s="5" t="n"/>
      <c r="D38" s="7" t="n"/>
    </row>
    <row r="39">
      <c r="A39" s="3" t="n"/>
      <c r="B39" s="3" t="n"/>
      <c r="C39" s="5" t="n"/>
      <c r="D39" s="7" t="n"/>
    </row>
    <row r="40">
      <c r="A40" s="3" t="n"/>
      <c r="B40" s="3" t="n"/>
      <c r="C40" s="5" t="n"/>
      <c r="D40" s="7" t="n"/>
    </row>
    <row r="41">
      <c r="A41" s="3" t="n"/>
      <c r="B41" s="3" t="n"/>
      <c r="C41" s="5" t="n"/>
      <c r="D41" s="7" t="n"/>
    </row>
    <row r="42">
      <c r="A42" s="3" t="n"/>
      <c r="B42" s="3" t="n"/>
      <c r="C42" s="5" t="n"/>
      <c r="D42" s="7" t="n"/>
    </row>
    <row r="43">
      <c r="A43" s="3" t="n"/>
      <c r="B43" s="3" t="n"/>
      <c r="C43" s="5" t="n"/>
      <c r="D43" s="7" t="n"/>
    </row>
    <row r="44">
      <c r="A44" s="3" t="n"/>
      <c r="B44" s="3" t="n"/>
      <c r="C44" s="5" t="n"/>
      <c r="D44" s="7" t="n"/>
    </row>
    <row r="45">
      <c r="A45" s="3" t="n"/>
      <c r="B45" s="3" t="n"/>
      <c r="C45" s="5" t="n"/>
      <c r="D45" s="7" t="n"/>
    </row>
    <row r="46">
      <c r="A46" s="3" t="n"/>
      <c r="B46" s="3" t="n"/>
      <c r="C46" s="5" t="n"/>
      <c r="D46" s="7" t="n"/>
    </row>
    <row r="47">
      <c r="A47" s="3" t="n"/>
      <c r="B47" s="3" t="n"/>
      <c r="C47" s="5" t="n"/>
      <c r="D47" s="7" t="n"/>
    </row>
    <row r="48">
      <c r="A48" s="3" t="n"/>
      <c r="B48" s="3" t="n"/>
      <c r="C48" s="5" t="n"/>
      <c r="D48" s="7" t="n"/>
    </row>
    <row r="49">
      <c r="A49" s="3" t="n"/>
      <c r="B49" s="3" t="n"/>
      <c r="C49" s="5" t="n"/>
      <c r="D49" s="7" t="n"/>
    </row>
    <row r="50">
      <c r="A50" s="3" t="n"/>
      <c r="B50" s="3" t="n"/>
      <c r="C50" s="5" t="n"/>
      <c r="D50" s="7" t="n"/>
    </row>
    <row r="51">
      <c r="A51" s="3" t="n"/>
      <c r="B51" s="3" t="n"/>
      <c r="C51" s="5" t="n"/>
      <c r="D51" s="7" t="n"/>
    </row>
    <row r="52">
      <c r="A52" s="3" t="n"/>
      <c r="B52" s="3" t="n"/>
      <c r="C52" s="5" t="n"/>
      <c r="D52" s="7" t="n"/>
    </row>
    <row r="53">
      <c r="A53" s="3" t="n"/>
      <c r="B53" s="3" t="n"/>
      <c r="C53" s="5" t="n"/>
      <c r="D53" s="7" t="n"/>
    </row>
    <row r="54">
      <c r="A54" s="3" t="n"/>
      <c r="B54" s="3" t="n"/>
      <c r="C54" s="5" t="n"/>
      <c r="D54" s="7" t="n"/>
    </row>
    <row r="55">
      <c r="A55" s="3" t="n"/>
      <c r="B55" s="3" t="n"/>
      <c r="C55" s="5" t="n"/>
      <c r="D55" s="7" t="n"/>
    </row>
    <row r="56">
      <c r="A56" s="3" t="n"/>
      <c r="B56" s="3" t="n"/>
      <c r="C56" s="5" t="n"/>
      <c r="D56" s="7" t="n"/>
    </row>
    <row r="57">
      <c r="A57" s="3" t="n"/>
      <c r="B57" s="3" t="n"/>
      <c r="C57" s="5" t="n"/>
      <c r="D57" s="7" t="n"/>
    </row>
    <row r="58">
      <c r="A58" s="3" t="n"/>
      <c r="B58" s="3" t="n"/>
      <c r="C58" s="5" t="n"/>
      <c r="D58" s="7" t="n"/>
    </row>
    <row r="59">
      <c r="A59" s="3" t="n"/>
      <c r="B59" s="3" t="n"/>
      <c r="C59" s="5" t="n"/>
      <c r="D59" s="7" t="n"/>
    </row>
    <row r="60">
      <c r="A60" s="3" t="n"/>
      <c r="B60" s="3" t="n"/>
      <c r="C60" s="5" t="n"/>
      <c r="D60" s="7" t="n"/>
    </row>
    <row r="61">
      <c r="A61" s="3" t="n"/>
      <c r="B61" s="3" t="n"/>
      <c r="C61" s="5" t="n"/>
      <c r="D61" s="7" t="n"/>
    </row>
    <row r="62">
      <c r="A62" s="3" t="n"/>
      <c r="B62" s="3" t="n"/>
      <c r="C62" s="5" t="n"/>
      <c r="D62" s="7" t="n"/>
    </row>
    <row r="63">
      <c r="A63" s="3" t="n"/>
      <c r="B63" s="3" t="n"/>
      <c r="C63" s="5" t="n"/>
      <c r="D63" s="7" t="n"/>
    </row>
    <row r="64">
      <c r="A64" s="3" t="n"/>
      <c r="B64" s="3" t="n"/>
      <c r="C64" s="5" t="n"/>
      <c r="D64" s="7" t="n"/>
    </row>
    <row r="65">
      <c r="A65" s="3" t="n"/>
      <c r="B65" s="3" t="n"/>
      <c r="C65" s="5" t="n"/>
      <c r="D65" s="7" t="n"/>
    </row>
    <row r="66">
      <c r="A66" s="3" t="n"/>
      <c r="B66" s="3" t="n"/>
      <c r="C66" s="5" t="n"/>
      <c r="D66" s="7" t="n"/>
    </row>
    <row r="67">
      <c r="A67" s="3" t="n"/>
      <c r="B67" s="3" t="n"/>
      <c r="C67" s="5" t="n"/>
      <c r="D67" s="7" t="n"/>
    </row>
    <row r="68">
      <c r="A68" s="3" t="n"/>
      <c r="B68" s="3" t="n"/>
      <c r="C68" s="5" t="n"/>
      <c r="D68" s="7" t="n"/>
    </row>
    <row r="69">
      <c r="A69" s="3" t="n"/>
      <c r="B69" s="3" t="n"/>
      <c r="C69" s="5" t="n"/>
      <c r="D69" s="7" t="n"/>
    </row>
    <row r="70">
      <c r="A70" s="3" t="n"/>
      <c r="B70" s="3" t="n"/>
      <c r="C70" s="5" t="n"/>
      <c r="D70" s="7" t="n"/>
    </row>
    <row r="71">
      <c r="A71" s="3" t="n"/>
      <c r="B71" s="3" t="n"/>
      <c r="C71" s="5" t="n"/>
      <c r="D71" s="7" t="n"/>
    </row>
    <row r="72">
      <c r="A72" s="3" t="n"/>
      <c r="B72" s="3" t="n"/>
      <c r="C72" s="5" t="n"/>
      <c r="D72" s="7" t="n"/>
    </row>
    <row r="73">
      <c r="A73" s="3" t="n"/>
      <c r="B73" s="3" t="n"/>
      <c r="C73" s="5" t="n"/>
      <c r="D73" s="7" t="n"/>
    </row>
    <row r="74">
      <c r="A74" s="3" t="n"/>
      <c r="B74" s="3" t="n"/>
      <c r="C74" s="5" t="n"/>
      <c r="D74" s="7" t="n"/>
    </row>
    <row r="75">
      <c r="A75" s="3" t="n"/>
      <c r="B75" s="3" t="n"/>
      <c r="C75" s="5" t="n"/>
      <c r="D75" s="7" t="n"/>
    </row>
    <row r="76">
      <c r="A76" s="3" t="n"/>
      <c r="B76" s="3" t="n"/>
      <c r="C76" s="5" t="n"/>
      <c r="D76" s="7" t="n"/>
    </row>
    <row r="77">
      <c r="A77" s="3" t="n"/>
      <c r="B77" s="3" t="n"/>
      <c r="C77" s="5" t="n"/>
      <c r="D77" s="7" t="n"/>
    </row>
    <row r="78">
      <c r="A78" s="3" t="n"/>
      <c r="B78" s="3" t="n"/>
      <c r="C78" s="5" t="n"/>
      <c r="D78" s="7" t="n"/>
    </row>
    <row r="79">
      <c r="A79" s="3" t="n"/>
      <c r="B79" s="3" t="n"/>
      <c r="C79" s="5" t="n"/>
      <c r="D79" s="7" t="n"/>
    </row>
    <row r="80">
      <c r="A80" s="3" t="n"/>
      <c r="B80" s="3" t="n"/>
      <c r="C80" s="5" t="n"/>
      <c r="D80" s="7" t="n"/>
    </row>
    <row r="81">
      <c r="A81" s="3" t="n"/>
      <c r="B81" s="3" t="n"/>
      <c r="C81" s="5" t="n"/>
      <c r="D81" s="7" t="n"/>
    </row>
    <row r="82">
      <c r="A82" s="3" t="n"/>
      <c r="B82" s="3" t="n"/>
      <c r="C82" s="5" t="n"/>
      <c r="D82" s="7" t="n"/>
    </row>
    <row r="83">
      <c r="A83" s="3" t="n"/>
      <c r="B83" s="3" t="n"/>
      <c r="C83" s="5" t="n"/>
      <c r="D83" s="7" t="n"/>
    </row>
    <row r="84">
      <c r="A84" s="3" t="n"/>
      <c r="B84" s="3" t="n"/>
      <c r="C84" s="5" t="n"/>
      <c r="D84" s="7" t="n"/>
    </row>
    <row r="85">
      <c r="A85" s="3" t="n"/>
      <c r="B85" s="3" t="n"/>
      <c r="C85" s="5" t="n"/>
      <c r="D85" s="7" t="n"/>
    </row>
    <row r="86">
      <c r="A86" s="3" t="n"/>
      <c r="B86" s="3" t="n"/>
      <c r="C86" s="5" t="n"/>
      <c r="D86" s="7" t="n"/>
    </row>
    <row r="87">
      <c r="A87" s="3" t="n"/>
      <c r="B87" s="3" t="n"/>
      <c r="C87" s="5" t="n"/>
      <c r="D87" s="7" t="n"/>
    </row>
    <row r="88">
      <c r="A88" s="3" t="n"/>
      <c r="B88" s="3" t="n"/>
      <c r="C88" s="5" t="n"/>
      <c r="D88" s="7" t="n"/>
    </row>
    <row r="89">
      <c r="A89" s="3" t="n"/>
      <c r="B89" s="3" t="n"/>
      <c r="C89" s="5" t="n"/>
      <c r="D89" s="7" t="n"/>
    </row>
    <row r="90">
      <c r="A90" s="3" t="n"/>
      <c r="B90" s="3" t="n"/>
      <c r="C90" s="5" t="n"/>
      <c r="D90" s="7" t="n"/>
    </row>
    <row r="91">
      <c r="A91" s="3" t="n"/>
      <c r="B91" s="3" t="n"/>
      <c r="C91" s="5" t="n"/>
      <c r="D91" s="7" t="n"/>
    </row>
    <row r="92">
      <c r="A92" s="3" t="n"/>
      <c r="B92" s="3" t="n"/>
      <c r="C92" s="5" t="n"/>
      <c r="D92" s="7" t="n"/>
    </row>
    <row r="93">
      <c r="A93" s="3" t="n"/>
      <c r="B93" s="3" t="n"/>
      <c r="C93" s="5" t="n"/>
      <c r="D93" s="7" t="n"/>
    </row>
    <row r="94">
      <c r="A94" s="3" t="n"/>
      <c r="B94" s="3" t="n"/>
      <c r="C94" s="5" t="n"/>
      <c r="D94" s="7" t="n"/>
    </row>
    <row r="95">
      <c r="A95" s="3" t="n"/>
      <c r="B95" s="3" t="n"/>
      <c r="C95" s="5" t="n"/>
      <c r="D95" s="7" t="n"/>
    </row>
    <row r="96">
      <c r="A96" s="3" t="n"/>
      <c r="B96" s="3" t="n"/>
      <c r="C96" s="5" t="n"/>
      <c r="D96" s="7" t="n"/>
    </row>
    <row r="97">
      <c r="A97" s="3" t="n"/>
      <c r="B97" s="3" t="n"/>
      <c r="C97" s="5" t="n"/>
      <c r="D97" s="7" t="n"/>
    </row>
    <row r="98">
      <c r="A98" s="3" t="n"/>
      <c r="B98" s="3" t="n"/>
      <c r="C98" s="5" t="n"/>
      <c r="D98" s="7" t="n"/>
    </row>
    <row r="99">
      <c r="A99" s="3" t="n"/>
      <c r="B99" s="3" t="n"/>
      <c r="C99" s="5" t="n"/>
      <c r="D99" s="7" t="n"/>
    </row>
    <row r="100">
      <c r="A100" s="3" t="n"/>
      <c r="B100" s="3" t="n"/>
      <c r="C100" s="5" t="n"/>
      <c r="D100" s="7" t="n"/>
    </row>
    <row r="101">
      <c r="A101" s="3" t="n"/>
      <c r="B101" s="3" t="n"/>
      <c r="C101" s="5" t="n"/>
      <c r="D101" s="7" t="n"/>
    </row>
  </sheetData>
  <autoFilter ref="A1:D101"/>
  <mergeCells count="1">
    <mergeCell ref="F1:J1"/>
  </mergeCells>
  <dataValidations count="3">
    <dataValidation sqref="B2:B101" showErrorMessage="1" showInputMessage="1" allowBlank="1" type="list">
      <formula1>"tejtermék,pékáru,hús,zöldség-gyümölcs,szárazáru,háztartás,ital"</formula1>
    </dataValidation>
    <dataValidation sqref="C2:C101" showErrorMessage="1" showInputMessage="1" allowBlank="1" type="list">
      <formula1>"db,liter,kg,csomag"</formula1>
    </dataValidation>
    <dataValidation sqref="D2:D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2026-10-04T20:59:37Z</dcterms:created>
  <dcterms:modified xmlns:dcterms="http://purl.org/dc/terms/" xmlns:xsi="http://www.w3.org/2001/XMLSchema-instance" xsi:type="dcterms:W3CDTF">2026-10-04T20:59:37Z</dcterms:modified>
</cp:coreProperties>
</file>