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adások" sheetId="1" state="visible" r:id="rId1"/>
    <sheet xmlns:r="http://schemas.openxmlformats.org/officeDocument/2006/relationships" name="Havi összesítő" sheetId="2" state="visible" r:id="rId2"/>
    <sheet xmlns:r="http://schemas.openxmlformats.org/officeDocument/2006/relationships" name="Kategóriák" sheetId="3" state="visible" r:id="rId3"/>
    <sheet xmlns:r="http://schemas.openxmlformats.org/officeDocument/2006/relationships" name="Útmutató" sheetId="4" state="visible" r:id="rId4"/>
  </sheets>
  <definedNames>
    <definedName name="_xlnm._FilterDatabase" localSheetId="0" hidden="1">'Kiadások'!$A$4:$P$110</definedName>
    <definedName name="_xlnm._FilterDatabase" localSheetId="1" hidden="1">'Havi összesítő'!$A$4:$G$10</definedName>
    <definedName name="_xlnm._FilterDatabase" localSheetId="2" hidden="1">'Kategóriák'!$A$4:$F$15</definedName>
    <definedName name="_xlnm._FilterDatabase" localSheetId="3" hidden="1">'Útmutató'!$A$4:$C$9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.mm.dd."/>
    <numFmt numFmtId="165" formatCode="# ##0 &quot;Ft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C8102E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0" fillId="0" borderId="1" pivotButton="0" quotePrefix="0" xfId="0"/>
    <xf numFmtId="0" fontId="3" fillId="7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Havi tervezett és tényleges kiadások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'Havi összesítő'!C4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'Havi összesítő'!$A$5:$A$10</f>
            </numRef>
          </cat>
          <val>
            <numRef>
              <f>'Havi összesítő'!$C$5:$C$10</f>
            </numRef>
          </val>
        </ser>
        <ser>
          <idx val="1"/>
          <order val="1"/>
          <tx>
            <strRef>
              <f>'Havi összesítő'!D4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'Havi összesítő'!$A$5:$A$10</f>
            </numRef>
          </cat>
          <val>
            <numRef>
              <f>'Havi összesítő'!$D$5:$D$10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Hónap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Tényleges költségmegoszlás kategóriánként</a:t>
            </a:r>
          </a:p>
        </rich>
      </tx>
    </title>
    <plotArea>
      <pieChart>
        <varyColors val="1"/>
        <ser>
          <idx val="0"/>
          <order val="0"/>
          <tx>
            <strRef>
              <f>'Kategóriák'!C4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'Kategóriák'!$A$5:$A$15</f>
            </numRef>
          </cat>
          <val>
            <numRef>
              <f>'Kategóriák'!$C$5:$C$15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30" customWidth="1" min="4" max="4"/>
    <col width="14" customWidth="1" min="5" max="5"/>
    <col width="32" customWidth="1" min="6" max="6"/>
    <col width="18" customWidth="1" min="7" max="7"/>
    <col width="11" customWidth="1" min="8" max="8"/>
    <col width="15" customWidth="1" min="9" max="9"/>
    <col width="20" customWidth="1" min="10" max="10"/>
    <col width="20" customWidth="1" min="11" max="11"/>
    <col width="16" customWidth="1" min="12" max="12"/>
    <col width="16" customWidth="1" min="13" max="13"/>
    <col width="13" customWidth="1" min="14" max="14"/>
    <col width="42" customWidth="1" min="15" max="15"/>
    <col width="18" customWidth="1" min="16" max="16"/>
  </cols>
  <sheetData>
    <row r="1" ht="28" customHeight="1">
      <c r="A1" s="1" t="inlineStr">
        <is>
          <t>Baba költségvetés – kiadások részletes nyilvántartása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5" t="n"/>
    </row>
    <row r="2">
      <c r="A2" s="2" t="inlineStr">
        <is>
          <t>A sárga cellák szerkeszthetők, a kék cellák automatikusan számolódnak.</t>
        </is>
      </c>
    </row>
    <row r="3"/>
    <row r="4" ht="34" customHeight="1">
      <c r="A4" s="3" t="inlineStr">
        <is>
          <t>Dátum</t>
        </is>
      </c>
      <c r="B4" s="3" t="inlineStr">
        <is>
          <t>Hónap</t>
        </is>
      </c>
      <c r="C4" s="3" t="inlineStr">
        <is>
          <t>Kategória</t>
        </is>
      </c>
      <c r="D4" s="3" t="inlineStr">
        <is>
          <t>Tétel megnevezése</t>
        </is>
      </c>
      <c r="E4" s="3" t="inlineStr">
        <is>
          <t>Típus</t>
        </is>
      </c>
      <c r="F4" s="3" t="inlineStr">
        <is>
          <t>Üzlet / szolgáltató</t>
        </is>
      </c>
      <c r="G4" s="3" t="inlineStr">
        <is>
          <t>Város</t>
        </is>
      </c>
      <c r="H4" s="3" t="inlineStr">
        <is>
          <t>Mennyiség</t>
        </is>
      </c>
      <c r="I4" s="3" t="inlineStr">
        <is>
          <t>Egységár (Ft)</t>
        </is>
      </c>
      <c r="J4" s="3" t="inlineStr">
        <is>
          <t>Tervezett összeg (Ft)</t>
        </is>
      </c>
      <c r="K4" s="3" t="inlineStr">
        <is>
          <t>Tényleges összeg (Ft)</t>
        </is>
      </c>
      <c r="L4" s="3" t="inlineStr">
        <is>
          <t>Eltérés (Ft)</t>
        </is>
      </c>
      <c r="M4" s="3" t="inlineStr">
        <is>
          <t>Fizetési mód</t>
        </is>
      </c>
      <c r="N4" s="3" t="inlineStr">
        <is>
          <t>Szükséges?</t>
        </is>
      </c>
      <c r="O4" s="3" t="inlineStr">
        <is>
          <t>Megjegyzés</t>
        </is>
      </c>
      <c r="P4" s="3" t="inlineStr">
        <is>
          <t>Kiadási besorolás</t>
        </is>
      </c>
    </row>
    <row r="5">
      <c r="A5" s="26" t="n">
        <v>46030</v>
      </c>
      <c r="B5" s="5">
        <f>IF(A5="","",TEXT(A5,"yyyy.mm"))</f>
        <v/>
      </c>
      <c r="C5" s="6" t="inlineStr">
        <is>
          <t>Pelenka</t>
        </is>
      </c>
      <c r="D5" s="7" t="inlineStr">
        <is>
          <t>Pelenka prémium csomag</t>
        </is>
      </c>
      <c r="E5" s="6" t="inlineStr">
        <is>
          <t>Rendszeres</t>
        </is>
      </c>
      <c r="F5" s="7" t="inlineStr">
        <is>
          <t>Drogéria Plusz Kft.</t>
        </is>
      </c>
      <c r="G5" s="6" t="inlineStr">
        <is>
          <t>Budapest</t>
        </is>
      </c>
      <c r="H5" s="8" t="n">
        <v>3</v>
      </c>
      <c r="I5" s="27" t="n">
        <v>6000</v>
      </c>
      <c r="J5" s="28">
        <f>IF(OR(H5="",I5=""),"",H5*I5)</f>
        <v/>
      </c>
      <c r="K5" s="27" t="n">
        <v>17490</v>
      </c>
      <c r="L5" s="28">
        <f>IF(OR(K5="",J5=""),"",K5-J5)</f>
        <v/>
      </c>
      <c r="M5" s="6" t="inlineStr">
        <is>
          <t>Bankkártya</t>
        </is>
      </c>
      <c r="N5" s="6" t="inlineStr">
        <is>
          <t>Igen</t>
        </is>
      </c>
      <c r="O5" s="7" t="inlineStr">
        <is>
          <t>Számla: BP-2026-00128; ÁFA: 27%</t>
        </is>
      </c>
      <c r="P5" s="5">
        <f>IF(N5="","",IF(N5="Igen","Alapkiadás","Opcionális"))</f>
        <v/>
      </c>
    </row>
    <row r="6">
      <c r="A6" s="26" t="n">
        <v>46034</v>
      </c>
      <c r="B6" s="11">
        <f>IF(A6="","",TEXT(A6,"yyyy.mm"))</f>
        <v/>
      </c>
      <c r="C6" s="6" t="inlineStr">
        <is>
          <t>Tápszer és bébiétel</t>
        </is>
      </c>
      <c r="D6" s="7" t="inlineStr">
        <is>
          <t>Anyatej-kiegészítő tápszer</t>
        </is>
      </c>
      <c r="E6" s="6" t="inlineStr">
        <is>
          <t>Rendszeres</t>
        </is>
      </c>
      <c r="F6" s="7" t="inlineStr">
        <is>
          <t>Debreceni Gyógyszerész Bt.</t>
        </is>
      </c>
      <c r="G6" s="6" t="inlineStr">
        <is>
          <t>Debrecen</t>
        </is>
      </c>
      <c r="H6" s="8" t="n">
        <v>5</v>
      </c>
      <c r="I6" s="27" t="n">
        <v>4900</v>
      </c>
      <c r="J6" s="29">
        <f>IF(OR(H6="",I6=""),"",H6*I6)</f>
        <v/>
      </c>
      <c r="K6" s="27" t="n">
        <v>24500</v>
      </c>
      <c r="L6" s="29">
        <f>IF(OR(K6="",J6=""),"",K6-J6)</f>
        <v/>
      </c>
      <c r="M6" s="6" t="inlineStr">
        <is>
          <t>Bankkártya</t>
        </is>
      </c>
      <c r="N6" s="6" t="inlineStr">
        <is>
          <t>Igen</t>
        </is>
      </c>
      <c r="O6" s="7" t="inlineStr">
        <is>
          <t>Számla: DE-2026-00451; ÁFA: 5%</t>
        </is>
      </c>
      <c r="P6" s="11">
        <f>IF(N6="","",IF(N6="Igen","Alapkiadás","Opcionális"))</f>
        <v/>
      </c>
    </row>
    <row r="7">
      <c r="A7" s="26" t="n">
        <v>46056</v>
      </c>
      <c r="B7" s="5">
        <f>IF(A7="","",TEXT(A7,"yyyy.mm"))</f>
        <v/>
      </c>
      <c r="C7" s="6" t="inlineStr">
        <is>
          <t>Ruházat</t>
        </is>
      </c>
      <c r="D7" s="7" t="inlineStr">
        <is>
          <t>Rugdalózó csomag</t>
        </is>
      </c>
      <c r="E7" s="6" t="inlineStr">
        <is>
          <t>Egyszeri</t>
        </is>
      </c>
      <c r="F7" s="7" t="inlineStr">
        <is>
          <t>Szivárvány Babaüzlet Kft.</t>
        </is>
      </c>
      <c r="G7" s="6" t="inlineStr">
        <is>
          <t>Szeged</t>
        </is>
      </c>
      <c r="H7" s="8" t="n">
        <v>2</v>
      </c>
      <c r="I7" s="27" t="n">
        <v>7995</v>
      </c>
      <c r="J7" s="28">
        <f>IF(OR(H7="",I7=""),"",H7*I7)</f>
        <v/>
      </c>
      <c r="K7" s="27" t="n">
        <v>14990</v>
      </c>
      <c r="L7" s="28">
        <f>IF(OR(K7="",J7=""),"",K7-J7)</f>
        <v/>
      </c>
      <c r="M7" s="6" t="inlineStr">
        <is>
          <t>Bankkártya</t>
        </is>
      </c>
      <c r="N7" s="6" t="inlineStr">
        <is>
          <t>Igen</t>
        </is>
      </c>
      <c r="O7" s="7" t="inlineStr">
        <is>
          <t>Méret: 62–68; számla megőrizve</t>
        </is>
      </c>
      <c r="P7" s="5">
        <f>IF(N7="","",IF(N7="Igen","Alapkiadás","Opcionális"))</f>
        <v/>
      </c>
    </row>
    <row r="8">
      <c r="A8" s="26" t="n">
        <v>46071</v>
      </c>
      <c r="B8" s="11">
        <f>IF(A8="","",TEXT(A8,"yyyy.mm"))</f>
        <v/>
      </c>
      <c r="C8" s="6" t="inlineStr">
        <is>
          <t>Egészségügy</t>
        </is>
      </c>
      <c r="D8" s="7" t="inlineStr">
        <is>
          <t>Védőnő által javasolt vitamin</t>
        </is>
      </c>
      <c r="E8" s="6" t="inlineStr">
        <is>
          <t>Rendszeres</t>
        </is>
      </c>
      <c r="F8" s="7" t="inlineStr">
        <is>
          <t>Miskolci Patika Bt.</t>
        </is>
      </c>
      <c r="G8" s="6" t="inlineStr">
        <is>
          <t>Miskolc</t>
        </is>
      </c>
      <c r="H8" s="8" t="n">
        <v>1</v>
      </c>
      <c r="I8" s="27" t="n">
        <v>4290</v>
      </c>
      <c r="J8" s="29">
        <f>IF(OR(H8="",I8=""),"",H8*I8)</f>
        <v/>
      </c>
      <c r="K8" s="27" t="n">
        <v>4290</v>
      </c>
      <c r="L8" s="29">
        <f>IF(OR(K8="",J8=""),"",K8-J8)</f>
        <v/>
      </c>
      <c r="M8" s="6" t="inlineStr">
        <is>
          <t>Készpénz</t>
        </is>
      </c>
      <c r="N8" s="6" t="inlineStr">
        <is>
          <t>Igen</t>
        </is>
      </c>
      <c r="O8" s="7" t="inlineStr">
        <is>
          <t>ÁFA: 27%; védőnői javaslat alapján</t>
        </is>
      </c>
      <c r="P8" s="11">
        <f>IF(N8="","",IF(N8="Igen","Alapkiadás","Opcionális"))</f>
        <v/>
      </c>
    </row>
    <row r="9">
      <c r="A9" s="26" t="n">
        <v>46087</v>
      </c>
      <c r="B9" s="5">
        <f>IF(A9="","",TEXT(A9,"yyyy.mm"))</f>
        <v/>
      </c>
      <c r="C9" s="6" t="inlineStr">
        <is>
          <t>Bútor és szoba</t>
        </is>
      </c>
      <c r="D9" s="7" t="inlineStr">
        <is>
          <t>Kiságy matraccal</t>
        </is>
      </c>
      <c r="E9" s="6" t="inlineStr">
        <is>
          <t>Egyszeri</t>
        </is>
      </c>
      <c r="F9" s="7" t="inlineStr">
        <is>
          <t>Otthon Bútor Kft.</t>
        </is>
      </c>
      <c r="G9" s="6" t="inlineStr">
        <is>
          <t>Pécs</t>
        </is>
      </c>
      <c r="H9" s="8" t="n">
        <v>1</v>
      </c>
      <c r="I9" s="27" t="n">
        <v>89900</v>
      </c>
      <c r="J9" s="28">
        <f>IF(OR(H9="",I9=""),"",H9*I9)</f>
        <v/>
      </c>
      <c r="K9" s="27" t="n">
        <v>89900</v>
      </c>
      <c r="L9" s="28">
        <f>IF(OR(K9="",J9=""),"",K9-J9)</f>
        <v/>
      </c>
      <c r="M9" s="6" t="inlineStr">
        <is>
          <t>Átutalás</t>
        </is>
      </c>
      <c r="N9" s="6" t="inlineStr">
        <is>
          <t>Igen</t>
        </is>
      </c>
      <c r="O9" s="7" t="inlineStr">
        <is>
          <t>Számla: PE-2026-01007; 2 év jótállás</t>
        </is>
      </c>
      <c r="P9" s="5">
        <f>IF(N9="","",IF(N9="Igen","Alapkiadás","Opcionális"))</f>
        <v/>
      </c>
    </row>
    <row r="10">
      <c r="A10" s="26" t="n">
        <v>46102</v>
      </c>
      <c r="B10" s="11">
        <f>IF(A10="","",TEXT(A10,"yyyy.mm"))</f>
        <v/>
      </c>
      <c r="C10" s="6" t="inlineStr">
        <is>
          <t>Babakocsi és hordozó</t>
        </is>
      </c>
      <c r="D10" s="7" t="inlineStr">
        <is>
          <t>Babakocsi</t>
        </is>
      </c>
      <c r="E10" s="6" t="inlineStr">
        <is>
          <t>Egyszeri</t>
        </is>
      </c>
      <c r="F10" s="7" t="inlineStr">
        <is>
          <t>Győri Babakocsi Szaküzlet Kft.</t>
        </is>
      </c>
      <c r="G10" s="6" t="inlineStr">
        <is>
          <t>Győr</t>
        </is>
      </c>
      <c r="H10" s="8" t="n">
        <v>1</v>
      </c>
      <c r="I10" s="27" t="n">
        <v>179990</v>
      </c>
      <c r="J10" s="29">
        <f>IF(OR(H10="",I10=""),"",H10*I10)</f>
        <v/>
      </c>
      <c r="K10" s="27" t="n">
        <v>179990</v>
      </c>
      <c r="L10" s="29">
        <f>IF(OR(K10="",J10=""),"",K10-J10)</f>
        <v/>
      </c>
      <c r="M10" s="6" t="inlineStr">
        <is>
          <t>Bankkártya</t>
        </is>
      </c>
      <c r="N10" s="6" t="inlineStr">
        <is>
          <t>Igen</t>
        </is>
      </c>
      <c r="O10" s="7" t="inlineStr">
        <is>
          <t>Számla: GY-2026-00384; ÁFA: 27%</t>
        </is>
      </c>
      <c r="P10" s="11">
        <f>IF(N10="","",IF(N10="Igen","Alapkiadás","Opcionális"))</f>
        <v/>
      </c>
    </row>
    <row r="11">
      <c r="A11" s="26" t="n">
        <v>46122</v>
      </c>
      <c r="B11" s="5">
        <f>IF(A11="","",TEXT(A11,"yyyy.mm"))</f>
        <v/>
      </c>
      <c r="C11" s="6" t="inlineStr">
        <is>
          <t>Tápszer és bébiétel</t>
        </is>
      </c>
      <c r="D11" s="7" t="inlineStr">
        <is>
          <t>Bébiétel vegyes csomag</t>
        </is>
      </c>
      <c r="E11" s="6" t="inlineStr">
        <is>
          <t>Rendszeres</t>
        </is>
      </c>
      <c r="F11" s="7" t="inlineStr">
        <is>
          <t>Friss Kosár Kft.</t>
        </is>
      </c>
      <c r="G11" s="6" t="inlineStr">
        <is>
          <t>Nyíregyháza</t>
        </is>
      </c>
      <c r="H11" s="8" t="n">
        <v>16</v>
      </c>
      <c r="I11" s="27" t="n">
        <v>800</v>
      </c>
      <c r="J11" s="28">
        <f>IF(OR(H11="",I11=""),"",H11*I11)</f>
        <v/>
      </c>
      <c r="K11" s="27" t="n">
        <v>12400</v>
      </c>
      <c r="L11" s="28">
        <f>IF(OR(K11="",J11=""),"",K11-J11)</f>
        <v/>
      </c>
      <c r="M11" s="6" t="inlineStr">
        <is>
          <t>Bankkártya</t>
        </is>
      </c>
      <c r="N11" s="6" t="inlineStr">
        <is>
          <t>Igen</t>
        </is>
      </c>
      <c r="O11" s="7" t="inlineStr">
        <is>
          <t>Akciós egységár; számla: NY-2026-00818</t>
        </is>
      </c>
      <c r="P11" s="5">
        <f>IF(N11="","",IF(N11="Igen","Alapkiadás","Opcionális"))</f>
        <v/>
      </c>
    </row>
    <row r="12">
      <c r="A12" s="26" t="n">
        <v>46137</v>
      </c>
      <c r="B12" s="11">
        <f>IF(A12="","",TEXT(A12,"yyyy.mm"))</f>
        <v/>
      </c>
      <c r="C12" s="6" t="inlineStr">
        <is>
          <t>Higiénia</t>
        </is>
      </c>
      <c r="D12" s="7" t="inlineStr">
        <is>
          <t>Fürdető- és ápolószerek</t>
        </is>
      </c>
      <c r="E12" s="6" t="inlineStr">
        <is>
          <t>Rendszeres</t>
        </is>
      </c>
      <c r="F12" s="7" t="inlineStr">
        <is>
          <t>Tiszta Kezdet Kft.</t>
        </is>
      </c>
      <c r="G12" s="6" t="inlineStr">
        <is>
          <t>Kecskemét</t>
        </is>
      </c>
      <c r="H12" s="8" t="n">
        <v>1</v>
      </c>
      <c r="I12" s="27" t="n">
        <v>9650</v>
      </c>
      <c r="J12" s="29">
        <f>IF(OR(H12="",I12=""),"",H12*I12)</f>
        <v/>
      </c>
      <c r="K12" s="27" t="n">
        <v>9650</v>
      </c>
      <c r="L12" s="29">
        <f>IF(OR(K12="",J12=""),"",K12-J12)</f>
        <v/>
      </c>
      <c r="M12" s="6" t="inlineStr">
        <is>
          <t>Bankkártya</t>
        </is>
      </c>
      <c r="N12" s="6" t="inlineStr">
        <is>
          <t>Igen</t>
        </is>
      </c>
      <c r="O12" s="7" t="inlineStr">
        <is>
          <t>ÁFA: 27%; több hónapra elegendő</t>
        </is>
      </c>
      <c r="P12" s="11">
        <f>IF(N12="","",IF(N12="Igen","Alapkiadás","Opcionális"))</f>
        <v/>
      </c>
    </row>
    <row r="13">
      <c r="A13" s="26" t="n">
        <v>46151</v>
      </c>
      <c r="B13" s="5">
        <f>IF(A13="","",TEXT(A13,"yyyy.mm"))</f>
        <v/>
      </c>
      <c r="C13" s="6" t="inlineStr">
        <is>
          <t>Ruházat</t>
        </is>
      </c>
      <c r="D13" s="7" t="inlineStr">
        <is>
          <t>Használt babaruha-csomag</t>
        </is>
      </c>
      <c r="E13" s="6" t="inlineStr">
        <is>
          <t>Egyszeri</t>
        </is>
      </c>
      <c r="F13" s="7" t="inlineStr">
        <is>
          <t>Nagy Éva egyéni vállalkozó</t>
        </is>
      </c>
      <c r="G13" s="6" t="inlineStr">
        <is>
          <t>Székesfehérvár</t>
        </is>
      </c>
      <c r="H13" s="8" t="n">
        <v>1</v>
      </c>
      <c r="I13" s="27" t="n">
        <v>8000</v>
      </c>
      <c r="J13" s="28">
        <f>IF(OR(H13="",I13=""),"",H13*I13)</f>
        <v/>
      </c>
      <c r="K13" s="27" t="n">
        <v>7800</v>
      </c>
      <c r="L13" s="28">
        <f>IF(OR(K13="",J13=""),"",K13-J13)</f>
        <v/>
      </c>
      <c r="M13" s="6" t="inlineStr">
        <is>
          <t>Készpénz</t>
        </is>
      </c>
      <c r="N13" s="6" t="inlineStr">
        <is>
          <t>Nem</t>
        </is>
      </c>
      <c r="O13" s="7" t="inlineStr">
        <is>
          <t>Átvételi elismervény; használt termék</t>
        </is>
      </c>
      <c r="P13" s="5">
        <f>IF(N13="","",IF(N13="Igen","Alapkiadás","Opcionális"))</f>
        <v/>
      </c>
    </row>
    <row r="14">
      <c r="A14" s="26" t="n">
        <v>46170</v>
      </c>
      <c r="B14" s="11">
        <f>IF(A14="","",TEXT(A14,"yyyy.mm"))</f>
        <v/>
      </c>
      <c r="C14" s="6" t="inlineStr">
        <is>
          <t>Childcare</t>
        </is>
      </c>
      <c r="D14" s="7" t="inlineStr">
        <is>
          <t>Babaúszás havi bérlet</t>
        </is>
      </c>
      <c r="E14" s="6" t="inlineStr">
        <is>
          <t>Rendszeres</t>
        </is>
      </c>
      <c r="F14" s="7" t="inlineStr">
        <is>
          <t>Vízicsepp Babaúszás egyéni vállalkozó</t>
        </is>
      </c>
      <c r="G14" s="6" t="inlineStr">
        <is>
          <t>Szombathely</t>
        </is>
      </c>
      <c r="H14" s="8" t="n">
        <v>4</v>
      </c>
      <c r="I14" s="27" t="n">
        <v>4500</v>
      </c>
      <c r="J14" s="29">
        <f>IF(OR(H14="",I14=""),"",H14*I14)</f>
        <v/>
      </c>
      <c r="K14" s="27" t="n">
        <v>18000</v>
      </c>
      <c r="L14" s="29">
        <f>IF(OR(K14="",J14=""),"",K14-J14)</f>
        <v/>
      </c>
      <c r="M14" s="6" t="inlineStr">
        <is>
          <t>Átutalás</t>
        </is>
      </c>
      <c r="N14" s="6" t="inlineStr">
        <is>
          <t>Nem</t>
        </is>
      </c>
      <c r="O14" s="7" t="inlineStr">
        <is>
          <t>Számla: SZ-2026-00219; szolgáltatási díj</t>
        </is>
      </c>
      <c r="P14" s="11">
        <f>IF(N14="","",IF(N14="Igen","Alapkiadás","Opcionális"))</f>
        <v/>
      </c>
    </row>
    <row r="15">
      <c r="A15" s="26" t="n"/>
      <c r="B15" s="5">
        <f>IF(A15="","",TEXT(A15,"yyyy.mm"))</f>
        <v/>
      </c>
      <c r="C15" s="6" t="n"/>
      <c r="D15" s="7" t="n"/>
      <c r="E15" s="6" t="n"/>
      <c r="F15" s="7" t="n"/>
      <c r="G15" s="6" t="n"/>
      <c r="H15" s="8" t="n"/>
      <c r="I15" s="27" t="n"/>
      <c r="J15" s="28">
        <f>IF(OR(H15="",I15=""),"",H15*I15)</f>
        <v/>
      </c>
      <c r="K15" s="27" t="n"/>
      <c r="L15" s="28">
        <f>IF(OR(K15="",J15=""),"",K15-J15)</f>
        <v/>
      </c>
      <c r="M15" s="6" t="n"/>
      <c r="N15" s="6" t="n"/>
      <c r="O15" s="7" t="n"/>
      <c r="P15" s="5">
        <f>IF(N15="","",IF(N15="Igen","Alapkiadás","Opcionális"))</f>
        <v/>
      </c>
    </row>
    <row r="16">
      <c r="A16" s="26" t="n"/>
      <c r="B16" s="11">
        <f>IF(A16="","",TEXT(A16,"yyyy.mm"))</f>
        <v/>
      </c>
      <c r="C16" s="6" t="n"/>
      <c r="D16" s="7" t="n"/>
      <c r="E16" s="6" t="n"/>
      <c r="F16" s="7" t="n"/>
      <c r="G16" s="6" t="n"/>
      <c r="H16" s="8" t="n"/>
      <c r="I16" s="27" t="n"/>
      <c r="J16" s="29">
        <f>IF(OR(H16="",I16=""),"",H16*I16)</f>
        <v/>
      </c>
      <c r="K16" s="27" t="n"/>
      <c r="L16" s="29">
        <f>IF(OR(K16="",J16=""),"",K16-J16)</f>
        <v/>
      </c>
      <c r="M16" s="6" t="n"/>
      <c r="N16" s="6" t="n"/>
      <c r="O16" s="7" t="n"/>
      <c r="P16" s="11">
        <f>IF(N16="","",IF(N16="Igen","Alapkiadás","Opcionális"))</f>
        <v/>
      </c>
    </row>
    <row r="17">
      <c r="A17" s="26" t="n"/>
      <c r="B17" s="5">
        <f>IF(A17="","",TEXT(A17,"yyyy.mm"))</f>
        <v/>
      </c>
      <c r="C17" s="6" t="n"/>
      <c r="D17" s="7" t="n"/>
      <c r="E17" s="6" t="n"/>
      <c r="F17" s="7" t="n"/>
      <c r="G17" s="6" t="n"/>
      <c r="H17" s="8" t="n"/>
      <c r="I17" s="27" t="n"/>
      <c r="J17" s="28">
        <f>IF(OR(H17="",I17=""),"",H17*I17)</f>
        <v/>
      </c>
      <c r="K17" s="27" t="n"/>
      <c r="L17" s="28">
        <f>IF(OR(K17="",J17=""),"",K17-J17)</f>
        <v/>
      </c>
      <c r="M17" s="6" t="n"/>
      <c r="N17" s="6" t="n"/>
      <c r="O17" s="7" t="n"/>
      <c r="P17" s="5">
        <f>IF(N17="","",IF(N17="Igen","Alapkiadás","Opcionális"))</f>
        <v/>
      </c>
    </row>
    <row r="18">
      <c r="A18" s="26" t="n"/>
      <c r="B18" s="11">
        <f>IF(A18="","",TEXT(A18,"yyyy.mm"))</f>
        <v/>
      </c>
      <c r="C18" s="6" t="n"/>
      <c r="D18" s="7" t="n"/>
      <c r="E18" s="6" t="n"/>
      <c r="F18" s="7" t="n"/>
      <c r="G18" s="6" t="n"/>
      <c r="H18" s="8" t="n"/>
      <c r="I18" s="27" t="n"/>
      <c r="J18" s="29">
        <f>IF(OR(H18="",I18=""),"",H18*I18)</f>
        <v/>
      </c>
      <c r="K18" s="27" t="n"/>
      <c r="L18" s="29">
        <f>IF(OR(K18="",J18=""),"",K18-J18)</f>
        <v/>
      </c>
      <c r="M18" s="6" t="n"/>
      <c r="N18" s="6" t="n"/>
      <c r="O18" s="7" t="n"/>
      <c r="P18" s="11">
        <f>IF(N18="","",IF(N18="Igen","Alapkiadás","Opcionális"))</f>
        <v/>
      </c>
    </row>
    <row r="19">
      <c r="A19" s="26" t="n"/>
      <c r="B19" s="5">
        <f>IF(A19="","",TEXT(A19,"yyyy.mm"))</f>
        <v/>
      </c>
      <c r="C19" s="6" t="n"/>
      <c r="D19" s="7" t="n"/>
      <c r="E19" s="6" t="n"/>
      <c r="F19" s="7" t="n"/>
      <c r="G19" s="6" t="n"/>
      <c r="H19" s="8" t="n"/>
      <c r="I19" s="27" t="n"/>
      <c r="J19" s="28">
        <f>IF(OR(H19="",I19=""),"",H19*I19)</f>
        <v/>
      </c>
      <c r="K19" s="27" t="n"/>
      <c r="L19" s="28">
        <f>IF(OR(K19="",J19=""),"",K19-J19)</f>
        <v/>
      </c>
      <c r="M19" s="6" t="n"/>
      <c r="N19" s="6" t="n"/>
      <c r="O19" s="7" t="n"/>
      <c r="P19" s="5">
        <f>IF(N19="","",IF(N19="Igen","Alapkiadás","Opcionális"))</f>
        <v/>
      </c>
    </row>
    <row r="20">
      <c r="A20" s="26" t="n"/>
      <c r="B20" s="11">
        <f>IF(A20="","",TEXT(A20,"yyyy.mm"))</f>
        <v/>
      </c>
      <c r="C20" s="6" t="n"/>
      <c r="D20" s="7" t="n"/>
      <c r="E20" s="6" t="n"/>
      <c r="F20" s="7" t="n"/>
      <c r="G20" s="6" t="n"/>
      <c r="H20" s="8" t="n"/>
      <c r="I20" s="27" t="n"/>
      <c r="J20" s="29">
        <f>IF(OR(H20="",I20=""),"",H20*I20)</f>
        <v/>
      </c>
      <c r="K20" s="27" t="n"/>
      <c r="L20" s="29">
        <f>IF(OR(K20="",J20=""),"",K20-J20)</f>
        <v/>
      </c>
      <c r="M20" s="6" t="n"/>
      <c r="N20" s="6" t="n"/>
      <c r="O20" s="7" t="n"/>
      <c r="P20" s="11">
        <f>IF(N20="","",IF(N20="Igen","Alapkiadás","Opcionális"))</f>
        <v/>
      </c>
    </row>
    <row r="21">
      <c r="A21" s="26" t="n"/>
      <c r="B21" s="5">
        <f>IF(A21="","",TEXT(A21,"yyyy.mm"))</f>
        <v/>
      </c>
      <c r="C21" s="6" t="n"/>
      <c r="D21" s="7" t="n"/>
      <c r="E21" s="6" t="n"/>
      <c r="F21" s="7" t="n"/>
      <c r="G21" s="6" t="n"/>
      <c r="H21" s="8" t="n"/>
      <c r="I21" s="27" t="n"/>
      <c r="J21" s="28">
        <f>IF(OR(H21="",I21=""),"",H21*I21)</f>
        <v/>
      </c>
      <c r="K21" s="27" t="n"/>
      <c r="L21" s="28">
        <f>IF(OR(K21="",J21=""),"",K21-J21)</f>
        <v/>
      </c>
      <c r="M21" s="6" t="n"/>
      <c r="N21" s="6" t="n"/>
      <c r="O21" s="7" t="n"/>
      <c r="P21" s="5">
        <f>IF(N21="","",IF(N21="Igen","Alapkiadás","Opcionális"))</f>
        <v/>
      </c>
    </row>
    <row r="22">
      <c r="A22" s="26" t="n"/>
      <c r="B22" s="11">
        <f>IF(A22="","",TEXT(A22,"yyyy.mm"))</f>
        <v/>
      </c>
      <c r="C22" s="6" t="n"/>
      <c r="D22" s="7" t="n"/>
      <c r="E22" s="6" t="n"/>
      <c r="F22" s="7" t="n"/>
      <c r="G22" s="6" t="n"/>
      <c r="H22" s="8" t="n"/>
      <c r="I22" s="27" t="n"/>
      <c r="J22" s="29">
        <f>IF(OR(H22="",I22=""),"",H22*I22)</f>
        <v/>
      </c>
      <c r="K22" s="27" t="n"/>
      <c r="L22" s="29">
        <f>IF(OR(K22="",J22=""),"",K22-J22)</f>
        <v/>
      </c>
      <c r="M22" s="6" t="n"/>
      <c r="N22" s="6" t="n"/>
      <c r="O22" s="7" t="n"/>
      <c r="P22" s="11">
        <f>IF(N22="","",IF(N22="Igen","Alapkiadás","Opcionális"))</f>
        <v/>
      </c>
    </row>
    <row r="23">
      <c r="A23" s="26" t="n"/>
      <c r="B23" s="5">
        <f>IF(A23="","",TEXT(A23,"yyyy.mm"))</f>
        <v/>
      </c>
      <c r="C23" s="6" t="n"/>
      <c r="D23" s="7" t="n"/>
      <c r="E23" s="6" t="n"/>
      <c r="F23" s="7" t="n"/>
      <c r="G23" s="6" t="n"/>
      <c r="H23" s="8" t="n"/>
      <c r="I23" s="27" t="n"/>
      <c r="J23" s="28">
        <f>IF(OR(H23="",I23=""),"",H23*I23)</f>
        <v/>
      </c>
      <c r="K23" s="27" t="n"/>
      <c r="L23" s="28">
        <f>IF(OR(K23="",J23=""),"",K23-J23)</f>
        <v/>
      </c>
      <c r="M23" s="6" t="n"/>
      <c r="N23" s="6" t="n"/>
      <c r="O23" s="7" t="n"/>
      <c r="P23" s="5">
        <f>IF(N23="","",IF(N23="Igen","Alapkiadás","Opcionális"))</f>
        <v/>
      </c>
    </row>
    <row r="24">
      <c r="A24" s="26" t="n"/>
      <c r="B24" s="11">
        <f>IF(A24="","",TEXT(A24,"yyyy.mm"))</f>
        <v/>
      </c>
      <c r="C24" s="6" t="n"/>
      <c r="D24" s="7" t="n"/>
      <c r="E24" s="6" t="n"/>
      <c r="F24" s="7" t="n"/>
      <c r="G24" s="6" t="n"/>
      <c r="H24" s="8" t="n"/>
      <c r="I24" s="27" t="n"/>
      <c r="J24" s="29">
        <f>IF(OR(H24="",I24=""),"",H24*I24)</f>
        <v/>
      </c>
      <c r="K24" s="27" t="n"/>
      <c r="L24" s="29">
        <f>IF(OR(K24="",J24=""),"",K24-J24)</f>
        <v/>
      </c>
      <c r="M24" s="6" t="n"/>
      <c r="N24" s="6" t="n"/>
      <c r="O24" s="7" t="n"/>
      <c r="P24" s="11">
        <f>IF(N24="","",IF(N24="Igen","Alapkiadás","Opcionális"))</f>
        <v/>
      </c>
    </row>
    <row r="25">
      <c r="A25" s="26" t="n"/>
      <c r="B25" s="5">
        <f>IF(A25="","",TEXT(A25,"yyyy.mm"))</f>
        <v/>
      </c>
      <c r="C25" s="6" t="n"/>
      <c r="D25" s="7" t="n"/>
      <c r="E25" s="6" t="n"/>
      <c r="F25" s="7" t="n"/>
      <c r="G25" s="6" t="n"/>
      <c r="H25" s="8" t="n"/>
      <c r="I25" s="27" t="n"/>
      <c r="J25" s="28">
        <f>IF(OR(H25="",I25=""),"",H25*I25)</f>
        <v/>
      </c>
      <c r="K25" s="27" t="n"/>
      <c r="L25" s="28">
        <f>IF(OR(K25="",J25=""),"",K25-J25)</f>
        <v/>
      </c>
      <c r="M25" s="6" t="n"/>
      <c r="N25" s="6" t="n"/>
      <c r="O25" s="7" t="n"/>
      <c r="P25" s="5">
        <f>IF(N25="","",IF(N25="Igen","Alapkiadás","Opcionális"))</f>
        <v/>
      </c>
    </row>
    <row r="26">
      <c r="A26" s="26" t="n"/>
      <c r="B26" s="11">
        <f>IF(A26="","",TEXT(A26,"yyyy.mm"))</f>
        <v/>
      </c>
      <c r="C26" s="6" t="n"/>
      <c r="D26" s="7" t="n"/>
      <c r="E26" s="6" t="n"/>
      <c r="F26" s="7" t="n"/>
      <c r="G26" s="6" t="n"/>
      <c r="H26" s="8" t="n"/>
      <c r="I26" s="27" t="n"/>
      <c r="J26" s="29">
        <f>IF(OR(H26="",I26=""),"",H26*I26)</f>
        <v/>
      </c>
      <c r="K26" s="27" t="n"/>
      <c r="L26" s="29">
        <f>IF(OR(K26="",J26=""),"",K26-J26)</f>
        <v/>
      </c>
      <c r="M26" s="6" t="n"/>
      <c r="N26" s="6" t="n"/>
      <c r="O26" s="7" t="n"/>
      <c r="P26" s="11">
        <f>IF(N26="","",IF(N26="Igen","Alapkiadás","Opcionális"))</f>
        <v/>
      </c>
    </row>
    <row r="27">
      <c r="A27" s="26" t="n"/>
      <c r="B27" s="5">
        <f>IF(A27="","",TEXT(A27,"yyyy.mm"))</f>
        <v/>
      </c>
      <c r="C27" s="6" t="n"/>
      <c r="D27" s="7" t="n"/>
      <c r="E27" s="6" t="n"/>
      <c r="F27" s="7" t="n"/>
      <c r="G27" s="6" t="n"/>
      <c r="H27" s="8" t="n"/>
      <c r="I27" s="27" t="n"/>
      <c r="J27" s="28">
        <f>IF(OR(H27="",I27=""),"",H27*I27)</f>
        <v/>
      </c>
      <c r="K27" s="27" t="n"/>
      <c r="L27" s="28">
        <f>IF(OR(K27="",J27=""),"",K27-J27)</f>
        <v/>
      </c>
      <c r="M27" s="6" t="n"/>
      <c r="N27" s="6" t="n"/>
      <c r="O27" s="7" t="n"/>
      <c r="P27" s="5">
        <f>IF(N27="","",IF(N27="Igen","Alapkiadás","Opcionális"))</f>
        <v/>
      </c>
    </row>
    <row r="28">
      <c r="A28" s="26" t="n"/>
      <c r="B28" s="11">
        <f>IF(A28="","",TEXT(A28,"yyyy.mm"))</f>
        <v/>
      </c>
      <c r="C28" s="6" t="n"/>
      <c r="D28" s="7" t="n"/>
      <c r="E28" s="6" t="n"/>
      <c r="F28" s="7" t="n"/>
      <c r="G28" s="6" t="n"/>
      <c r="H28" s="8" t="n"/>
      <c r="I28" s="27" t="n"/>
      <c r="J28" s="29">
        <f>IF(OR(H28="",I28=""),"",H28*I28)</f>
        <v/>
      </c>
      <c r="K28" s="27" t="n"/>
      <c r="L28" s="29">
        <f>IF(OR(K28="",J28=""),"",K28-J28)</f>
        <v/>
      </c>
      <c r="M28" s="6" t="n"/>
      <c r="N28" s="6" t="n"/>
      <c r="O28" s="7" t="n"/>
      <c r="P28" s="11">
        <f>IF(N28="","",IF(N28="Igen","Alapkiadás","Opcionális"))</f>
        <v/>
      </c>
    </row>
    <row r="29">
      <c r="A29" s="26" t="n"/>
      <c r="B29" s="5">
        <f>IF(A29="","",TEXT(A29,"yyyy.mm"))</f>
        <v/>
      </c>
      <c r="C29" s="6" t="n"/>
      <c r="D29" s="7" t="n"/>
      <c r="E29" s="6" t="n"/>
      <c r="F29" s="7" t="n"/>
      <c r="G29" s="6" t="n"/>
      <c r="H29" s="8" t="n"/>
      <c r="I29" s="27" t="n"/>
      <c r="J29" s="28">
        <f>IF(OR(H29="",I29=""),"",H29*I29)</f>
        <v/>
      </c>
      <c r="K29" s="27" t="n"/>
      <c r="L29" s="28">
        <f>IF(OR(K29="",J29=""),"",K29-J29)</f>
        <v/>
      </c>
      <c r="M29" s="6" t="n"/>
      <c r="N29" s="6" t="n"/>
      <c r="O29" s="7" t="n"/>
      <c r="P29" s="5">
        <f>IF(N29="","",IF(N29="Igen","Alapkiadás","Opcionális"))</f>
        <v/>
      </c>
    </row>
    <row r="30">
      <c r="A30" s="26" t="n"/>
      <c r="B30" s="11">
        <f>IF(A30="","",TEXT(A30,"yyyy.mm"))</f>
        <v/>
      </c>
      <c r="C30" s="6" t="n"/>
      <c r="D30" s="7" t="n"/>
      <c r="E30" s="6" t="n"/>
      <c r="F30" s="7" t="n"/>
      <c r="G30" s="6" t="n"/>
      <c r="H30" s="8" t="n"/>
      <c r="I30" s="27" t="n"/>
      <c r="J30" s="29">
        <f>IF(OR(H30="",I30=""),"",H30*I30)</f>
        <v/>
      </c>
      <c r="K30" s="27" t="n"/>
      <c r="L30" s="29">
        <f>IF(OR(K30="",J30=""),"",K30-J30)</f>
        <v/>
      </c>
      <c r="M30" s="6" t="n"/>
      <c r="N30" s="6" t="n"/>
      <c r="O30" s="7" t="n"/>
      <c r="P30" s="11">
        <f>IF(N30="","",IF(N30="Igen","Alapkiadás","Opcionális"))</f>
        <v/>
      </c>
    </row>
    <row r="31">
      <c r="A31" s="26" t="n"/>
      <c r="B31" s="5">
        <f>IF(A31="","",TEXT(A31,"yyyy.mm"))</f>
        <v/>
      </c>
      <c r="C31" s="6" t="n"/>
      <c r="D31" s="7" t="n"/>
      <c r="E31" s="6" t="n"/>
      <c r="F31" s="7" t="n"/>
      <c r="G31" s="6" t="n"/>
      <c r="H31" s="8" t="n"/>
      <c r="I31" s="27" t="n"/>
      <c r="J31" s="28">
        <f>IF(OR(H31="",I31=""),"",H31*I31)</f>
        <v/>
      </c>
      <c r="K31" s="27" t="n"/>
      <c r="L31" s="28">
        <f>IF(OR(K31="",J31=""),"",K31-J31)</f>
        <v/>
      </c>
      <c r="M31" s="6" t="n"/>
      <c r="N31" s="6" t="n"/>
      <c r="O31" s="7" t="n"/>
      <c r="P31" s="5">
        <f>IF(N31="","",IF(N31="Igen","Alapkiadás","Opcionális"))</f>
        <v/>
      </c>
    </row>
    <row r="32">
      <c r="A32" s="26" t="n"/>
      <c r="B32" s="11">
        <f>IF(A32="","",TEXT(A32,"yyyy.mm"))</f>
        <v/>
      </c>
      <c r="C32" s="6" t="n"/>
      <c r="D32" s="7" t="n"/>
      <c r="E32" s="6" t="n"/>
      <c r="F32" s="7" t="n"/>
      <c r="G32" s="6" t="n"/>
      <c r="H32" s="8" t="n"/>
      <c r="I32" s="27" t="n"/>
      <c r="J32" s="29">
        <f>IF(OR(H32="",I32=""),"",H32*I32)</f>
        <v/>
      </c>
      <c r="K32" s="27" t="n"/>
      <c r="L32" s="29">
        <f>IF(OR(K32="",J32=""),"",K32-J32)</f>
        <v/>
      </c>
      <c r="M32" s="6" t="n"/>
      <c r="N32" s="6" t="n"/>
      <c r="O32" s="7" t="n"/>
      <c r="P32" s="11">
        <f>IF(N32="","",IF(N32="Igen","Alapkiadás","Opcionális"))</f>
        <v/>
      </c>
    </row>
    <row r="33">
      <c r="A33" s="26" t="n"/>
      <c r="B33" s="5">
        <f>IF(A33="","",TEXT(A33,"yyyy.mm"))</f>
        <v/>
      </c>
      <c r="C33" s="6" t="n"/>
      <c r="D33" s="7" t="n"/>
      <c r="E33" s="6" t="n"/>
      <c r="F33" s="7" t="n"/>
      <c r="G33" s="6" t="n"/>
      <c r="H33" s="8" t="n"/>
      <c r="I33" s="27" t="n"/>
      <c r="J33" s="28">
        <f>IF(OR(H33="",I33=""),"",H33*I33)</f>
        <v/>
      </c>
      <c r="K33" s="27" t="n"/>
      <c r="L33" s="28">
        <f>IF(OR(K33="",J33=""),"",K33-J33)</f>
        <v/>
      </c>
      <c r="M33" s="6" t="n"/>
      <c r="N33" s="6" t="n"/>
      <c r="O33" s="7" t="n"/>
      <c r="P33" s="5">
        <f>IF(N33="","",IF(N33="Igen","Alapkiadás","Opcionális"))</f>
        <v/>
      </c>
    </row>
    <row r="34">
      <c r="A34" s="26" t="n"/>
      <c r="B34" s="11">
        <f>IF(A34="","",TEXT(A34,"yyyy.mm"))</f>
        <v/>
      </c>
      <c r="C34" s="6" t="n"/>
      <c r="D34" s="7" t="n"/>
      <c r="E34" s="6" t="n"/>
      <c r="F34" s="7" t="n"/>
      <c r="G34" s="6" t="n"/>
      <c r="H34" s="8" t="n"/>
      <c r="I34" s="27" t="n"/>
      <c r="J34" s="29">
        <f>IF(OR(H34="",I34=""),"",H34*I34)</f>
        <v/>
      </c>
      <c r="K34" s="27" t="n"/>
      <c r="L34" s="29">
        <f>IF(OR(K34="",J34=""),"",K34-J34)</f>
        <v/>
      </c>
      <c r="M34" s="6" t="n"/>
      <c r="N34" s="6" t="n"/>
      <c r="O34" s="7" t="n"/>
      <c r="P34" s="11">
        <f>IF(N34="","",IF(N34="Igen","Alapkiadás","Opcionális"))</f>
        <v/>
      </c>
    </row>
    <row r="35">
      <c r="A35" s="26" t="n"/>
      <c r="B35" s="5">
        <f>IF(A35="","",TEXT(A35,"yyyy.mm"))</f>
        <v/>
      </c>
      <c r="C35" s="6" t="n"/>
      <c r="D35" s="7" t="n"/>
      <c r="E35" s="6" t="n"/>
      <c r="F35" s="7" t="n"/>
      <c r="G35" s="6" t="n"/>
      <c r="H35" s="8" t="n"/>
      <c r="I35" s="27" t="n"/>
      <c r="J35" s="28">
        <f>IF(OR(H35="",I35=""),"",H35*I35)</f>
        <v/>
      </c>
      <c r="K35" s="27" t="n"/>
      <c r="L35" s="28">
        <f>IF(OR(K35="",J35=""),"",K35-J35)</f>
        <v/>
      </c>
      <c r="M35" s="6" t="n"/>
      <c r="N35" s="6" t="n"/>
      <c r="O35" s="7" t="n"/>
      <c r="P35" s="5">
        <f>IF(N35="","",IF(N35="Igen","Alapkiadás","Opcionális"))</f>
        <v/>
      </c>
    </row>
    <row r="36">
      <c r="A36" s="26" t="n"/>
      <c r="B36" s="11">
        <f>IF(A36="","",TEXT(A36,"yyyy.mm"))</f>
        <v/>
      </c>
      <c r="C36" s="6" t="n"/>
      <c r="D36" s="7" t="n"/>
      <c r="E36" s="6" t="n"/>
      <c r="F36" s="7" t="n"/>
      <c r="G36" s="6" t="n"/>
      <c r="H36" s="8" t="n"/>
      <c r="I36" s="27" t="n"/>
      <c r="J36" s="29">
        <f>IF(OR(H36="",I36=""),"",H36*I36)</f>
        <v/>
      </c>
      <c r="K36" s="27" t="n"/>
      <c r="L36" s="29">
        <f>IF(OR(K36="",J36=""),"",K36-J36)</f>
        <v/>
      </c>
      <c r="M36" s="6" t="n"/>
      <c r="N36" s="6" t="n"/>
      <c r="O36" s="7" t="n"/>
      <c r="P36" s="11">
        <f>IF(N36="","",IF(N36="Igen","Alapkiadás","Opcionális"))</f>
        <v/>
      </c>
    </row>
    <row r="37">
      <c r="A37" s="26" t="n"/>
      <c r="B37" s="5">
        <f>IF(A37="","",TEXT(A37,"yyyy.mm"))</f>
        <v/>
      </c>
      <c r="C37" s="6" t="n"/>
      <c r="D37" s="7" t="n"/>
      <c r="E37" s="6" t="n"/>
      <c r="F37" s="7" t="n"/>
      <c r="G37" s="6" t="n"/>
      <c r="H37" s="8" t="n"/>
      <c r="I37" s="27" t="n"/>
      <c r="J37" s="28">
        <f>IF(OR(H37="",I37=""),"",H37*I37)</f>
        <v/>
      </c>
      <c r="K37" s="27" t="n"/>
      <c r="L37" s="28">
        <f>IF(OR(K37="",J37=""),"",K37-J37)</f>
        <v/>
      </c>
      <c r="M37" s="6" t="n"/>
      <c r="N37" s="6" t="n"/>
      <c r="O37" s="7" t="n"/>
      <c r="P37" s="5">
        <f>IF(N37="","",IF(N37="Igen","Alapkiadás","Opcionális"))</f>
        <v/>
      </c>
    </row>
    <row r="38">
      <c r="A38" s="26" t="n"/>
      <c r="B38" s="11">
        <f>IF(A38="","",TEXT(A38,"yyyy.mm"))</f>
        <v/>
      </c>
      <c r="C38" s="6" t="n"/>
      <c r="D38" s="7" t="n"/>
      <c r="E38" s="6" t="n"/>
      <c r="F38" s="7" t="n"/>
      <c r="G38" s="6" t="n"/>
      <c r="H38" s="8" t="n"/>
      <c r="I38" s="27" t="n"/>
      <c r="J38" s="29">
        <f>IF(OR(H38="",I38=""),"",H38*I38)</f>
        <v/>
      </c>
      <c r="K38" s="27" t="n"/>
      <c r="L38" s="29">
        <f>IF(OR(K38="",J38=""),"",K38-J38)</f>
        <v/>
      </c>
      <c r="M38" s="6" t="n"/>
      <c r="N38" s="6" t="n"/>
      <c r="O38" s="7" t="n"/>
      <c r="P38" s="11">
        <f>IF(N38="","",IF(N38="Igen","Alapkiadás","Opcionális"))</f>
        <v/>
      </c>
    </row>
    <row r="39">
      <c r="A39" s="26" t="n"/>
      <c r="B39" s="5">
        <f>IF(A39="","",TEXT(A39,"yyyy.mm"))</f>
        <v/>
      </c>
      <c r="C39" s="6" t="n"/>
      <c r="D39" s="7" t="n"/>
      <c r="E39" s="6" t="n"/>
      <c r="F39" s="7" t="n"/>
      <c r="G39" s="6" t="n"/>
      <c r="H39" s="8" t="n"/>
      <c r="I39" s="27" t="n"/>
      <c r="J39" s="28">
        <f>IF(OR(H39="",I39=""),"",H39*I39)</f>
        <v/>
      </c>
      <c r="K39" s="27" t="n"/>
      <c r="L39" s="28">
        <f>IF(OR(K39="",J39=""),"",K39-J39)</f>
        <v/>
      </c>
      <c r="M39" s="6" t="n"/>
      <c r="N39" s="6" t="n"/>
      <c r="O39" s="7" t="n"/>
      <c r="P39" s="5">
        <f>IF(N39="","",IF(N39="Igen","Alapkiadás","Opcionális"))</f>
        <v/>
      </c>
    </row>
    <row r="40">
      <c r="A40" s="26" t="n"/>
      <c r="B40" s="11">
        <f>IF(A40="","",TEXT(A40,"yyyy.mm"))</f>
        <v/>
      </c>
      <c r="C40" s="6" t="n"/>
      <c r="D40" s="7" t="n"/>
      <c r="E40" s="6" t="n"/>
      <c r="F40" s="7" t="n"/>
      <c r="G40" s="6" t="n"/>
      <c r="H40" s="8" t="n"/>
      <c r="I40" s="27" t="n"/>
      <c r="J40" s="29">
        <f>IF(OR(H40="",I40=""),"",H40*I40)</f>
        <v/>
      </c>
      <c r="K40" s="27" t="n"/>
      <c r="L40" s="29">
        <f>IF(OR(K40="",J40=""),"",K40-J40)</f>
        <v/>
      </c>
      <c r="M40" s="6" t="n"/>
      <c r="N40" s="6" t="n"/>
      <c r="O40" s="7" t="n"/>
      <c r="P40" s="11">
        <f>IF(N40="","",IF(N40="Igen","Alapkiadás","Opcionális"))</f>
        <v/>
      </c>
    </row>
    <row r="41">
      <c r="A41" s="26" t="n"/>
      <c r="B41" s="5">
        <f>IF(A41="","",TEXT(A41,"yyyy.mm"))</f>
        <v/>
      </c>
      <c r="C41" s="6" t="n"/>
      <c r="D41" s="7" t="n"/>
      <c r="E41" s="6" t="n"/>
      <c r="F41" s="7" t="n"/>
      <c r="G41" s="6" t="n"/>
      <c r="H41" s="8" t="n"/>
      <c r="I41" s="27" t="n"/>
      <c r="J41" s="28">
        <f>IF(OR(H41="",I41=""),"",H41*I41)</f>
        <v/>
      </c>
      <c r="K41" s="27" t="n"/>
      <c r="L41" s="28">
        <f>IF(OR(K41="",J41=""),"",K41-J41)</f>
        <v/>
      </c>
      <c r="M41" s="6" t="n"/>
      <c r="N41" s="6" t="n"/>
      <c r="O41" s="7" t="n"/>
      <c r="P41" s="5">
        <f>IF(N41="","",IF(N41="Igen","Alapkiadás","Opcionális"))</f>
        <v/>
      </c>
    </row>
    <row r="42">
      <c r="A42" s="26" t="n"/>
      <c r="B42" s="11">
        <f>IF(A42="","",TEXT(A42,"yyyy.mm"))</f>
        <v/>
      </c>
      <c r="C42" s="6" t="n"/>
      <c r="D42" s="7" t="n"/>
      <c r="E42" s="6" t="n"/>
      <c r="F42" s="7" t="n"/>
      <c r="G42" s="6" t="n"/>
      <c r="H42" s="8" t="n"/>
      <c r="I42" s="27" t="n"/>
      <c r="J42" s="29">
        <f>IF(OR(H42="",I42=""),"",H42*I42)</f>
        <v/>
      </c>
      <c r="K42" s="27" t="n"/>
      <c r="L42" s="29">
        <f>IF(OR(K42="",J42=""),"",K42-J42)</f>
        <v/>
      </c>
      <c r="M42" s="6" t="n"/>
      <c r="N42" s="6" t="n"/>
      <c r="O42" s="7" t="n"/>
      <c r="P42" s="11">
        <f>IF(N42="","",IF(N42="Igen","Alapkiadás","Opcionális"))</f>
        <v/>
      </c>
    </row>
    <row r="43">
      <c r="A43" s="26" t="n"/>
      <c r="B43" s="5">
        <f>IF(A43="","",TEXT(A43,"yyyy.mm"))</f>
        <v/>
      </c>
      <c r="C43" s="6" t="n"/>
      <c r="D43" s="7" t="n"/>
      <c r="E43" s="6" t="n"/>
      <c r="F43" s="7" t="n"/>
      <c r="G43" s="6" t="n"/>
      <c r="H43" s="8" t="n"/>
      <c r="I43" s="27" t="n"/>
      <c r="J43" s="28">
        <f>IF(OR(H43="",I43=""),"",H43*I43)</f>
        <v/>
      </c>
      <c r="K43" s="27" t="n"/>
      <c r="L43" s="28">
        <f>IF(OR(K43="",J43=""),"",K43-J43)</f>
        <v/>
      </c>
      <c r="M43" s="6" t="n"/>
      <c r="N43" s="6" t="n"/>
      <c r="O43" s="7" t="n"/>
      <c r="P43" s="5">
        <f>IF(N43="","",IF(N43="Igen","Alapkiadás","Opcionális"))</f>
        <v/>
      </c>
    </row>
    <row r="44">
      <c r="A44" s="26" t="n"/>
      <c r="B44" s="11">
        <f>IF(A44="","",TEXT(A44,"yyyy.mm"))</f>
        <v/>
      </c>
      <c r="C44" s="6" t="n"/>
      <c r="D44" s="7" t="n"/>
      <c r="E44" s="6" t="n"/>
      <c r="F44" s="7" t="n"/>
      <c r="G44" s="6" t="n"/>
      <c r="H44" s="8" t="n"/>
      <c r="I44" s="27" t="n"/>
      <c r="J44" s="29">
        <f>IF(OR(H44="",I44=""),"",H44*I44)</f>
        <v/>
      </c>
      <c r="K44" s="27" t="n"/>
      <c r="L44" s="29">
        <f>IF(OR(K44="",J44=""),"",K44-J44)</f>
        <v/>
      </c>
      <c r="M44" s="6" t="n"/>
      <c r="N44" s="6" t="n"/>
      <c r="O44" s="7" t="n"/>
      <c r="P44" s="11">
        <f>IF(N44="","",IF(N44="Igen","Alapkiadás","Opcionális"))</f>
        <v/>
      </c>
    </row>
    <row r="45">
      <c r="A45" s="26" t="n"/>
      <c r="B45" s="5">
        <f>IF(A45="","",TEXT(A45,"yyyy.mm"))</f>
        <v/>
      </c>
      <c r="C45" s="6" t="n"/>
      <c r="D45" s="7" t="n"/>
      <c r="E45" s="6" t="n"/>
      <c r="F45" s="7" t="n"/>
      <c r="G45" s="6" t="n"/>
      <c r="H45" s="8" t="n"/>
      <c r="I45" s="27" t="n"/>
      <c r="J45" s="28">
        <f>IF(OR(H45="",I45=""),"",H45*I45)</f>
        <v/>
      </c>
      <c r="K45" s="27" t="n"/>
      <c r="L45" s="28">
        <f>IF(OR(K45="",J45=""),"",K45-J45)</f>
        <v/>
      </c>
      <c r="M45" s="6" t="n"/>
      <c r="N45" s="6" t="n"/>
      <c r="O45" s="7" t="n"/>
      <c r="P45" s="5">
        <f>IF(N45="","",IF(N45="Igen","Alapkiadás","Opcionális"))</f>
        <v/>
      </c>
    </row>
    <row r="46">
      <c r="A46" s="26" t="n"/>
      <c r="B46" s="11">
        <f>IF(A46="","",TEXT(A46,"yyyy.mm"))</f>
        <v/>
      </c>
      <c r="C46" s="6" t="n"/>
      <c r="D46" s="7" t="n"/>
      <c r="E46" s="6" t="n"/>
      <c r="F46" s="7" t="n"/>
      <c r="G46" s="6" t="n"/>
      <c r="H46" s="8" t="n"/>
      <c r="I46" s="27" t="n"/>
      <c r="J46" s="29">
        <f>IF(OR(H46="",I46=""),"",H46*I46)</f>
        <v/>
      </c>
      <c r="K46" s="27" t="n"/>
      <c r="L46" s="29">
        <f>IF(OR(K46="",J46=""),"",K46-J46)</f>
        <v/>
      </c>
      <c r="M46" s="6" t="n"/>
      <c r="N46" s="6" t="n"/>
      <c r="O46" s="7" t="n"/>
      <c r="P46" s="11">
        <f>IF(N46="","",IF(N46="Igen","Alapkiadás","Opcionális"))</f>
        <v/>
      </c>
    </row>
    <row r="47">
      <c r="A47" s="26" t="n"/>
      <c r="B47" s="5">
        <f>IF(A47="","",TEXT(A47,"yyyy.mm"))</f>
        <v/>
      </c>
      <c r="C47" s="6" t="n"/>
      <c r="D47" s="7" t="n"/>
      <c r="E47" s="6" t="n"/>
      <c r="F47" s="7" t="n"/>
      <c r="G47" s="6" t="n"/>
      <c r="H47" s="8" t="n"/>
      <c r="I47" s="27" t="n"/>
      <c r="J47" s="28">
        <f>IF(OR(H47="",I47=""),"",H47*I47)</f>
        <v/>
      </c>
      <c r="K47" s="27" t="n"/>
      <c r="L47" s="28">
        <f>IF(OR(K47="",J47=""),"",K47-J47)</f>
        <v/>
      </c>
      <c r="M47" s="6" t="n"/>
      <c r="N47" s="6" t="n"/>
      <c r="O47" s="7" t="n"/>
      <c r="P47" s="5">
        <f>IF(N47="","",IF(N47="Igen","Alapkiadás","Opcionális"))</f>
        <v/>
      </c>
    </row>
    <row r="48">
      <c r="A48" s="26" t="n"/>
      <c r="B48" s="11">
        <f>IF(A48="","",TEXT(A48,"yyyy.mm"))</f>
        <v/>
      </c>
      <c r="C48" s="6" t="n"/>
      <c r="D48" s="7" t="n"/>
      <c r="E48" s="6" t="n"/>
      <c r="F48" s="7" t="n"/>
      <c r="G48" s="6" t="n"/>
      <c r="H48" s="8" t="n"/>
      <c r="I48" s="27" t="n"/>
      <c r="J48" s="29">
        <f>IF(OR(H48="",I48=""),"",H48*I48)</f>
        <v/>
      </c>
      <c r="K48" s="27" t="n"/>
      <c r="L48" s="29">
        <f>IF(OR(K48="",J48=""),"",K48-J48)</f>
        <v/>
      </c>
      <c r="M48" s="6" t="n"/>
      <c r="N48" s="6" t="n"/>
      <c r="O48" s="7" t="n"/>
      <c r="P48" s="11">
        <f>IF(N48="","",IF(N48="Igen","Alapkiadás","Opcionális"))</f>
        <v/>
      </c>
    </row>
    <row r="49">
      <c r="A49" s="26" t="n"/>
      <c r="B49" s="5">
        <f>IF(A49="","",TEXT(A49,"yyyy.mm"))</f>
        <v/>
      </c>
      <c r="C49" s="6" t="n"/>
      <c r="D49" s="7" t="n"/>
      <c r="E49" s="6" t="n"/>
      <c r="F49" s="7" t="n"/>
      <c r="G49" s="6" t="n"/>
      <c r="H49" s="8" t="n"/>
      <c r="I49" s="27" t="n"/>
      <c r="J49" s="28">
        <f>IF(OR(H49="",I49=""),"",H49*I49)</f>
        <v/>
      </c>
      <c r="K49" s="27" t="n"/>
      <c r="L49" s="28">
        <f>IF(OR(K49="",J49=""),"",K49-J49)</f>
        <v/>
      </c>
      <c r="M49" s="6" t="n"/>
      <c r="N49" s="6" t="n"/>
      <c r="O49" s="7" t="n"/>
      <c r="P49" s="5">
        <f>IF(N49="","",IF(N49="Igen","Alapkiadás","Opcionális"))</f>
        <v/>
      </c>
    </row>
    <row r="50">
      <c r="A50" s="26" t="n"/>
      <c r="B50" s="11">
        <f>IF(A50="","",TEXT(A50,"yyyy.mm"))</f>
        <v/>
      </c>
      <c r="C50" s="6" t="n"/>
      <c r="D50" s="7" t="n"/>
      <c r="E50" s="6" t="n"/>
      <c r="F50" s="7" t="n"/>
      <c r="G50" s="6" t="n"/>
      <c r="H50" s="8" t="n"/>
      <c r="I50" s="27" t="n"/>
      <c r="J50" s="29">
        <f>IF(OR(H50="",I50=""),"",H50*I50)</f>
        <v/>
      </c>
      <c r="K50" s="27" t="n"/>
      <c r="L50" s="29">
        <f>IF(OR(K50="",J50=""),"",K50-J50)</f>
        <v/>
      </c>
      <c r="M50" s="6" t="n"/>
      <c r="N50" s="6" t="n"/>
      <c r="O50" s="7" t="n"/>
      <c r="P50" s="11">
        <f>IF(N50="","",IF(N50="Igen","Alapkiadás","Opcionális"))</f>
        <v/>
      </c>
    </row>
    <row r="51">
      <c r="A51" s="26" t="n"/>
      <c r="B51" s="5">
        <f>IF(A51="","",TEXT(A51,"yyyy.mm"))</f>
        <v/>
      </c>
      <c r="C51" s="6" t="n"/>
      <c r="D51" s="7" t="n"/>
      <c r="E51" s="6" t="n"/>
      <c r="F51" s="7" t="n"/>
      <c r="G51" s="6" t="n"/>
      <c r="H51" s="8" t="n"/>
      <c r="I51" s="27" t="n"/>
      <c r="J51" s="28">
        <f>IF(OR(H51="",I51=""),"",H51*I51)</f>
        <v/>
      </c>
      <c r="K51" s="27" t="n"/>
      <c r="L51" s="28">
        <f>IF(OR(K51="",J51=""),"",K51-J51)</f>
        <v/>
      </c>
      <c r="M51" s="6" t="n"/>
      <c r="N51" s="6" t="n"/>
      <c r="O51" s="7" t="n"/>
      <c r="P51" s="5">
        <f>IF(N51="","",IF(N51="Igen","Alapkiadás","Opcionális"))</f>
        <v/>
      </c>
    </row>
    <row r="52">
      <c r="A52" s="26" t="n"/>
      <c r="B52" s="11">
        <f>IF(A52="","",TEXT(A52,"yyyy.mm"))</f>
        <v/>
      </c>
      <c r="C52" s="6" t="n"/>
      <c r="D52" s="7" t="n"/>
      <c r="E52" s="6" t="n"/>
      <c r="F52" s="7" t="n"/>
      <c r="G52" s="6" t="n"/>
      <c r="H52" s="8" t="n"/>
      <c r="I52" s="27" t="n"/>
      <c r="J52" s="29">
        <f>IF(OR(H52="",I52=""),"",H52*I52)</f>
        <v/>
      </c>
      <c r="K52" s="27" t="n"/>
      <c r="L52" s="29">
        <f>IF(OR(K52="",J52=""),"",K52-J52)</f>
        <v/>
      </c>
      <c r="M52" s="6" t="n"/>
      <c r="N52" s="6" t="n"/>
      <c r="O52" s="7" t="n"/>
      <c r="P52" s="11">
        <f>IF(N52="","",IF(N52="Igen","Alapkiadás","Opcionális"))</f>
        <v/>
      </c>
    </row>
    <row r="53">
      <c r="A53" s="26" t="n"/>
      <c r="B53" s="5">
        <f>IF(A53="","",TEXT(A53,"yyyy.mm"))</f>
        <v/>
      </c>
      <c r="C53" s="6" t="n"/>
      <c r="D53" s="7" t="n"/>
      <c r="E53" s="6" t="n"/>
      <c r="F53" s="7" t="n"/>
      <c r="G53" s="6" t="n"/>
      <c r="H53" s="8" t="n"/>
      <c r="I53" s="27" t="n"/>
      <c r="J53" s="28">
        <f>IF(OR(H53="",I53=""),"",H53*I53)</f>
        <v/>
      </c>
      <c r="K53" s="27" t="n"/>
      <c r="L53" s="28">
        <f>IF(OR(K53="",J53=""),"",K53-J53)</f>
        <v/>
      </c>
      <c r="M53" s="6" t="n"/>
      <c r="N53" s="6" t="n"/>
      <c r="O53" s="7" t="n"/>
      <c r="P53" s="5">
        <f>IF(N53="","",IF(N53="Igen","Alapkiadás","Opcionális"))</f>
        <v/>
      </c>
    </row>
    <row r="54">
      <c r="A54" s="26" t="n"/>
      <c r="B54" s="11">
        <f>IF(A54="","",TEXT(A54,"yyyy.mm"))</f>
        <v/>
      </c>
      <c r="C54" s="6" t="n"/>
      <c r="D54" s="7" t="n"/>
      <c r="E54" s="6" t="n"/>
      <c r="F54" s="7" t="n"/>
      <c r="G54" s="6" t="n"/>
      <c r="H54" s="8" t="n"/>
      <c r="I54" s="27" t="n"/>
      <c r="J54" s="29">
        <f>IF(OR(H54="",I54=""),"",H54*I54)</f>
        <v/>
      </c>
      <c r="K54" s="27" t="n"/>
      <c r="L54" s="29">
        <f>IF(OR(K54="",J54=""),"",K54-J54)</f>
        <v/>
      </c>
      <c r="M54" s="6" t="n"/>
      <c r="N54" s="6" t="n"/>
      <c r="O54" s="7" t="n"/>
      <c r="P54" s="11">
        <f>IF(N54="","",IF(N54="Igen","Alapkiadás","Opcionális"))</f>
        <v/>
      </c>
    </row>
    <row r="55">
      <c r="A55" s="26" t="n"/>
      <c r="B55" s="5">
        <f>IF(A55="","",TEXT(A55,"yyyy.mm"))</f>
        <v/>
      </c>
      <c r="C55" s="6" t="n"/>
      <c r="D55" s="7" t="n"/>
      <c r="E55" s="6" t="n"/>
      <c r="F55" s="7" t="n"/>
      <c r="G55" s="6" t="n"/>
      <c r="H55" s="8" t="n"/>
      <c r="I55" s="27" t="n"/>
      <c r="J55" s="28">
        <f>IF(OR(H55="",I55=""),"",H55*I55)</f>
        <v/>
      </c>
      <c r="K55" s="27" t="n"/>
      <c r="L55" s="28">
        <f>IF(OR(K55="",J55=""),"",K55-J55)</f>
        <v/>
      </c>
      <c r="M55" s="6" t="n"/>
      <c r="N55" s="6" t="n"/>
      <c r="O55" s="7" t="n"/>
      <c r="P55" s="5">
        <f>IF(N55="","",IF(N55="Igen","Alapkiadás","Opcionális"))</f>
        <v/>
      </c>
    </row>
    <row r="56">
      <c r="A56" s="26" t="n"/>
      <c r="B56" s="11">
        <f>IF(A56="","",TEXT(A56,"yyyy.mm"))</f>
        <v/>
      </c>
      <c r="C56" s="6" t="n"/>
      <c r="D56" s="7" t="n"/>
      <c r="E56" s="6" t="n"/>
      <c r="F56" s="7" t="n"/>
      <c r="G56" s="6" t="n"/>
      <c r="H56" s="8" t="n"/>
      <c r="I56" s="27" t="n"/>
      <c r="J56" s="29">
        <f>IF(OR(H56="",I56=""),"",H56*I56)</f>
        <v/>
      </c>
      <c r="K56" s="27" t="n"/>
      <c r="L56" s="29">
        <f>IF(OR(K56="",J56=""),"",K56-J56)</f>
        <v/>
      </c>
      <c r="M56" s="6" t="n"/>
      <c r="N56" s="6" t="n"/>
      <c r="O56" s="7" t="n"/>
      <c r="P56" s="11">
        <f>IF(N56="","",IF(N56="Igen","Alapkiadás","Opcionális"))</f>
        <v/>
      </c>
    </row>
    <row r="57">
      <c r="A57" s="26" t="n"/>
      <c r="B57" s="5">
        <f>IF(A57="","",TEXT(A57,"yyyy.mm"))</f>
        <v/>
      </c>
      <c r="C57" s="6" t="n"/>
      <c r="D57" s="7" t="n"/>
      <c r="E57" s="6" t="n"/>
      <c r="F57" s="7" t="n"/>
      <c r="G57" s="6" t="n"/>
      <c r="H57" s="8" t="n"/>
      <c r="I57" s="27" t="n"/>
      <c r="J57" s="28">
        <f>IF(OR(H57="",I57=""),"",H57*I57)</f>
        <v/>
      </c>
      <c r="K57" s="27" t="n"/>
      <c r="L57" s="28">
        <f>IF(OR(K57="",J57=""),"",K57-J57)</f>
        <v/>
      </c>
      <c r="M57" s="6" t="n"/>
      <c r="N57" s="6" t="n"/>
      <c r="O57" s="7" t="n"/>
      <c r="P57" s="5">
        <f>IF(N57="","",IF(N57="Igen","Alapkiadás","Opcionális"))</f>
        <v/>
      </c>
    </row>
    <row r="58">
      <c r="A58" s="26" t="n"/>
      <c r="B58" s="11">
        <f>IF(A58="","",TEXT(A58,"yyyy.mm"))</f>
        <v/>
      </c>
      <c r="C58" s="6" t="n"/>
      <c r="D58" s="7" t="n"/>
      <c r="E58" s="6" t="n"/>
      <c r="F58" s="7" t="n"/>
      <c r="G58" s="6" t="n"/>
      <c r="H58" s="8" t="n"/>
      <c r="I58" s="27" t="n"/>
      <c r="J58" s="29">
        <f>IF(OR(H58="",I58=""),"",H58*I58)</f>
        <v/>
      </c>
      <c r="K58" s="27" t="n"/>
      <c r="L58" s="29">
        <f>IF(OR(K58="",J58=""),"",K58-J58)</f>
        <v/>
      </c>
      <c r="M58" s="6" t="n"/>
      <c r="N58" s="6" t="n"/>
      <c r="O58" s="7" t="n"/>
      <c r="P58" s="11">
        <f>IF(N58="","",IF(N58="Igen","Alapkiadás","Opcionális"))</f>
        <v/>
      </c>
    </row>
    <row r="59">
      <c r="A59" s="26" t="n"/>
      <c r="B59" s="5">
        <f>IF(A59="","",TEXT(A59,"yyyy.mm"))</f>
        <v/>
      </c>
      <c r="C59" s="6" t="n"/>
      <c r="D59" s="7" t="n"/>
      <c r="E59" s="6" t="n"/>
      <c r="F59" s="7" t="n"/>
      <c r="G59" s="6" t="n"/>
      <c r="H59" s="8" t="n"/>
      <c r="I59" s="27" t="n"/>
      <c r="J59" s="28">
        <f>IF(OR(H59="",I59=""),"",H59*I59)</f>
        <v/>
      </c>
      <c r="K59" s="27" t="n"/>
      <c r="L59" s="28">
        <f>IF(OR(K59="",J59=""),"",K59-J59)</f>
        <v/>
      </c>
      <c r="M59" s="6" t="n"/>
      <c r="N59" s="6" t="n"/>
      <c r="O59" s="7" t="n"/>
      <c r="P59" s="5">
        <f>IF(N59="","",IF(N59="Igen","Alapkiadás","Opcionális"))</f>
        <v/>
      </c>
    </row>
    <row r="60">
      <c r="A60" s="26" t="n"/>
      <c r="B60" s="11">
        <f>IF(A60="","",TEXT(A60,"yyyy.mm"))</f>
        <v/>
      </c>
      <c r="C60" s="6" t="n"/>
      <c r="D60" s="7" t="n"/>
      <c r="E60" s="6" t="n"/>
      <c r="F60" s="7" t="n"/>
      <c r="G60" s="6" t="n"/>
      <c r="H60" s="8" t="n"/>
      <c r="I60" s="27" t="n"/>
      <c r="J60" s="29">
        <f>IF(OR(H60="",I60=""),"",H60*I60)</f>
        <v/>
      </c>
      <c r="K60" s="27" t="n"/>
      <c r="L60" s="29">
        <f>IF(OR(K60="",J60=""),"",K60-J60)</f>
        <v/>
      </c>
      <c r="M60" s="6" t="n"/>
      <c r="N60" s="6" t="n"/>
      <c r="O60" s="7" t="n"/>
      <c r="P60" s="11">
        <f>IF(N60="","",IF(N60="Igen","Alapkiadás","Opcionális"))</f>
        <v/>
      </c>
    </row>
    <row r="61">
      <c r="A61" s="26" t="n"/>
      <c r="B61" s="5">
        <f>IF(A61="","",TEXT(A61,"yyyy.mm"))</f>
        <v/>
      </c>
      <c r="C61" s="6" t="n"/>
      <c r="D61" s="7" t="n"/>
      <c r="E61" s="6" t="n"/>
      <c r="F61" s="7" t="n"/>
      <c r="G61" s="6" t="n"/>
      <c r="H61" s="8" t="n"/>
      <c r="I61" s="27" t="n"/>
      <c r="J61" s="28">
        <f>IF(OR(H61="",I61=""),"",H61*I61)</f>
        <v/>
      </c>
      <c r="K61" s="27" t="n"/>
      <c r="L61" s="28">
        <f>IF(OR(K61="",J61=""),"",K61-J61)</f>
        <v/>
      </c>
      <c r="M61" s="6" t="n"/>
      <c r="N61" s="6" t="n"/>
      <c r="O61" s="7" t="n"/>
      <c r="P61" s="5">
        <f>IF(N61="","",IF(N61="Igen","Alapkiadás","Opcionális"))</f>
        <v/>
      </c>
    </row>
    <row r="62">
      <c r="A62" s="26" t="n"/>
      <c r="B62" s="11">
        <f>IF(A62="","",TEXT(A62,"yyyy.mm"))</f>
        <v/>
      </c>
      <c r="C62" s="6" t="n"/>
      <c r="D62" s="7" t="n"/>
      <c r="E62" s="6" t="n"/>
      <c r="F62" s="7" t="n"/>
      <c r="G62" s="6" t="n"/>
      <c r="H62" s="8" t="n"/>
      <c r="I62" s="27" t="n"/>
      <c r="J62" s="29">
        <f>IF(OR(H62="",I62=""),"",H62*I62)</f>
        <v/>
      </c>
      <c r="K62" s="27" t="n"/>
      <c r="L62" s="29">
        <f>IF(OR(K62="",J62=""),"",K62-J62)</f>
        <v/>
      </c>
      <c r="M62" s="6" t="n"/>
      <c r="N62" s="6" t="n"/>
      <c r="O62" s="7" t="n"/>
      <c r="P62" s="11">
        <f>IF(N62="","",IF(N62="Igen","Alapkiadás","Opcionális"))</f>
        <v/>
      </c>
    </row>
    <row r="63">
      <c r="A63" s="26" t="n"/>
      <c r="B63" s="5">
        <f>IF(A63="","",TEXT(A63,"yyyy.mm"))</f>
        <v/>
      </c>
      <c r="C63" s="6" t="n"/>
      <c r="D63" s="7" t="n"/>
      <c r="E63" s="6" t="n"/>
      <c r="F63" s="7" t="n"/>
      <c r="G63" s="6" t="n"/>
      <c r="H63" s="8" t="n"/>
      <c r="I63" s="27" t="n"/>
      <c r="J63" s="28">
        <f>IF(OR(H63="",I63=""),"",H63*I63)</f>
        <v/>
      </c>
      <c r="K63" s="27" t="n"/>
      <c r="L63" s="28">
        <f>IF(OR(K63="",J63=""),"",K63-J63)</f>
        <v/>
      </c>
      <c r="M63" s="6" t="n"/>
      <c r="N63" s="6" t="n"/>
      <c r="O63" s="7" t="n"/>
      <c r="P63" s="5">
        <f>IF(N63="","",IF(N63="Igen","Alapkiadás","Opcionális"))</f>
        <v/>
      </c>
    </row>
    <row r="64">
      <c r="A64" s="26" t="n"/>
      <c r="B64" s="11">
        <f>IF(A64="","",TEXT(A64,"yyyy.mm"))</f>
        <v/>
      </c>
      <c r="C64" s="6" t="n"/>
      <c r="D64" s="7" t="n"/>
      <c r="E64" s="6" t="n"/>
      <c r="F64" s="7" t="n"/>
      <c r="G64" s="6" t="n"/>
      <c r="H64" s="8" t="n"/>
      <c r="I64" s="27" t="n"/>
      <c r="J64" s="29">
        <f>IF(OR(H64="",I64=""),"",H64*I64)</f>
        <v/>
      </c>
      <c r="K64" s="27" t="n"/>
      <c r="L64" s="29">
        <f>IF(OR(K64="",J64=""),"",K64-J64)</f>
        <v/>
      </c>
      <c r="M64" s="6" t="n"/>
      <c r="N64" s="6" t="n"/>
      <c r="O64" s="7" t="n"/>
      <c r="P64" s="11">
        <f>IF(N64="","",IF(N64="Igen","Alapkiadás","Opcionális"))</f>
        <v/>
      </c>
    </row>
    <row r="65">
      <c r="A65" s="26" t="n"/>
      <c r="B65" s="5">
        <f>IF(A65="","",TEXT(A65,"yyyy.mm"))</f>
        <v/>
      </c>
      <c r="C65" s="6" t="n"/>
      <c r="D65" s="7" t="n"/>
      <c r="E65" s="6" t="n"/>
      <c r="F65" s="7" t="n"/>
      <c r="G65" s="6" t="n"/>
      <c r="H65" s="8" t="n"/>
      <c r="I65" s="27" t="n"/>
      <c r="J65" s="28">
        <f>IF(OR(H65="",I65=""),"",H65*I65)</f>
        <v/>
      </c>
      <c r="K65" s="27" t="n"/>
      <c r="L65" s="28">
        <f>IF(OR(K65="",J65=""),"",K65-J65)</f>
        <v/>
      </c>
      <c r="M65" s="6" t="n"/>
      <c r="N65" s="6" t="n"/>
      <c r="O65" s="7" t="n"/>
      <c r="P65" s="5">
        <f>IF(N65="","",IF(N65="Igen","Alapkiadás","Opcionális"))</f>
        <v/>
      </c>
    </row>
    <row r="66">
      <c r="A66" s="26" t="n"/>
      <c r="B66" s="11">
        <f>IF(A66="","",TEXT(A66,"yyyy.mm"))</f>
        <v/>
      </c>
      <c r="C66" s="6" t="n"/>
      <c r="D66" s="7" t="n"/>
      <c r="E66" s="6" t="n"/>
      <c r="F66" s="7" t="n"/>
      <c r="G66" s="6" t="n"/>
      <c r="H66" s="8" t="n"/>
      <c r="I66" s="27" t="n"/>
      <c r="J66" s="29">
        <f>IF(OR(H66="",I66=""),"",H66*I66)</f>
        <v/>
      </c>
      <c r="K66" s="27" t="n"/>
      <c r="L66" s="29">
        <f>IF(OR(K66="",J66=""),"",K66-J66)</f>
        <v/>
      </c>
      <c r="M66" s="6" t="n"/>
      <c r="N66" s="6" t="n"/>
      <c r="O66" s="7" t="n"/>
      <c r="P66" s="11">
        <f>IF(N66="","",IF(N66="Igen","Alapkiadás","Opcionális"))</f>
        <v/>
      </c>
    </row>
    <row r="67">
      <c r="A67" s="26" t="n"/>
      <c r="B67" s="5">
        <f>IF(A67="","",TEXT(A67,"yyyy.mm"))</f>
        <v/>
      </c>
      <c r="C67" s="6" t="n"/>
      <c r="D67" s="7" t="n"/>
      <c r="E67" s="6" t="n"/>
      <c r="F67" s="7" t="n"/>
      <c r="G67" s="6" t="n"/>
      <c r="H67" s="8" t="n"/>
      <c r="I67" s="27" t="n"/>
      <c r="J67" s="28">
        <f>IF(OR(H67="",I67=""),"",H67*I67)</f>
        <v/>
      </c>
      <c r="K67" s="27" t="n"/>
      <c r="L67" s="28">
        <f>IF(OR(K67="",J67=""),"",K67-J67)</f>
        <v/>
      </c>
      <c r="M67" s="6" t="n"/>
      <c r="N67" s="6" t="n"/>
      <c r="O67" s="7" t="n"/>
      <c r="P67" s="5">
        <f>IF(N67="","",IF(N67="Igen","Alapkiadás","Opcionális"))</f>
        <v/>
      </c>
    </row>
    <row r="68">
      <c r="A68" s="26" t="n"/>
      <c r="B68" s="11">
        <f>IF(A68="","",TEXT(A68,"yyyy.mm"))</f>
        <v/>
      </c>
      <c r="C68" s="6" t="n"/>
      <c r="D68" s="7" t="n"/>
      <c r="E68" s="6" t="n"/>
      <c r="F68" s="7" t="n"/>
      <c r="G68" s="6" t="n"/>
      <c r="H68" s="8" t="n"/>
      <c r="I68" s="27" t="n"/>
      <c r="J68" s="29">
        <f>IF(OR(H68="",I68=""),"",H68*I68)</f>
        <v/>
      </c>
      <c r="K68" s="27" t="n"/>
      <c r="L68" s="29">
        <f>IF(OR(K68="",J68=""),"",K68-J68)</f>
        <v/>
      </c>
      <c r="M68" s="6" t="n"/>
      <c r="N68" s="6" t="n"/>
      <c r="O68" s="7" t="n"/>
      <c r="P68" s="11">
        <f>IF(N68="","",IF(N68="Igen","Alapkiadás","Opcionális"))</f>
        <v/>
      </c>
    </row>
    <row r="69">
      <c r="A69" s="26" t="n"/>
      <c r="B69" s="5">
        <f>IF(A69="","",TEXT(A69,"yyyy.mm"))</f>
        <v/>
      </c>
      <c r="C69" s="6" t="n"/>
      <c r="D69" s="7" t="n"/>
      <c r="E69" s="6" t="n"/>
      <c r="F69" s="7" t="n"/>
      <c r="G69" s="6" t="n"/>
      <c r="H69" s="8" t="n"/>
      <c r="I69" s="27" t="n"/>
      <c r="J69" s="28">
        <f>IF(OR(H69="",I69=""),"",H69*I69)</f>
        <v/>
      </c>
      <c r="K69" s="27" t="n"/>
      <c r="L69" s="28">
        <f>IF(OR(K69="",J69=""),"",K69-J69)</f>
        <v/>
      </c>
      <c r="M69" s="6" t="n"/>
      <c r="N69" s="6" t="n"/>
      <c r="O69" s="7" t="n"/>
      <c r="P69" s="5">
        <f>IF(N69="","",IF(N69="Igen","Alapkiadás","Opcionális"))</f>
        <v/>
      </c>
    </row>
    <row r="70">
      <c r="A70" s="26" t="n"/>
      <c r="B70" s="11">
        <f>IF(A70="","",TEXT(A70,"yyyy.mm"))</f>
        <v/>
      </c>
      <c r="C70" s="6" t="n"/>
      <c r="D70" s="7" t="n"/>
      <c r="E70" s="6" t="n"/>
      <c r="F70" s="7" t="n"/>
      <c r="G70" s="6" t="n"/>
      <c r="H70" s="8" t="n"/>
      <c r="I70" s="27" t="n"/>
      <c r="J70" s="29">
        <f>IF(OR(H70="",I70=""),"",H70*I70)</f>
        <v/>
      </c>
      <c r="K70" s="27" t="n"/>
      <c r="L70" s="29">
        <f>IF(OR(K70="",J70=""),"",K70-J70)</f>
        <v/>
      </c>
      <c r="M70" s="6" t="n"/>
      <c r="N70" s="6" t="n"/>
      <c r="O70" s="7" t="n"/>
      <c r="P70" s="11">
        <f>IF(N70="","",IF(N70="Igen","Alapkiadás","Opcionális"))</f>
        <v/>
      </c>
    </row>
    <row r="71">
      <c r="A71" s="26" t="n"/>
      <c r="B71" s="5">
        <f>IF(A71="","",TEXT(A71,"yyyy.mm"))</f>
        <v/>
      </c>
      <c r="C71" s="6" t="n"/>
      <c r="D71" s="7" t="n"/>
      <c r="E71" s="6" t="n"/>
      <c r="F71" s="7" t="n"/>
      <c r="G71" s="6" t="n"/>
      <c r="H71" s="8" t="n"/>
      <c r="I71" s="27" t="n"/>
      <c r="J71" s="28">
        <f>IF(OR(H71="",I71=""),"",H71*I71)</f>
        <v/>
      </c>
      <c r="K71" s="27" t="n"/>
      <c r="L71" s="28">
        <f>IF(OR(K71="",J71=""),"",K71-J71)</f>
        <v/>
      </c>
      <c r="M71" s="6" t="n"/>
      <c r="N71" s="6" t="n"/>
      <c r="O71" s="7" t="n"/>
      <c r="P71" s="5">
        <f>IF(N71="","",IF(N71="Igen","Alapkiadás","Opcionális"))</f>
        <v/>
      </c>
    </row>
    <row r="72">
      <c r="A72" s="26" t="n"/>
      <c r="B72" s="11">
        <f>IF(A72="","",TEXT(A72,"yyyy.mm"))</f>
        <v/>
      </c>
      <c r="C72" s="6" t="n"/>
      <c r="D72" s="7" t="n"/>
      <c r="E72" s="6" t="n"/>
      <c r="F72" s="7" t="n"/>
      <c r="G72" s="6" t="n"/>
      <c r="H72" s="8" t="n"/>
      <c r="I72" s="27" t="n"/>
      <c r="J72" s="29">
        <f>IF(OR(H72="",I72=""),"",H72*I72)</f>
        <v/>
      </c>
      <c r="K72" s="27" t="n"/>
      <c r="L72" s="29">
        <f>IF(OR(K72="",J72=""),"",K72-J72)</f>
        <v/>
      </c>
      <c r="M72" s="6" t="n"/>
      <c r="N72" s="6" t="n"/>
      <c r="O72" s="7" t="n"/>
      <c r="P72" s="11">
        <f>IF(N72="","",IF(N72="Igen","Alapkiadás","Opcionális"))</f>
        <v/>
      </c>
    </row>
    <row r="73">
      <c r="A73" s="26" t="n"/>
      <c r="B73" s="5">
        <f>IF(A73="","",TEXT(A73,"yyyy.mm"))</f>
        <v/>
      </c>
      <c r="C73" s="6" t="n"/>
      <c r="D73" s="7" t="n"/>
      <c r="E73" s="6" t="n"/>
      <c r="F73" s="7" t="n"/>
      <c r="G73" s="6" t="n"/>
      <c r="H73" s="8" t="n"/>
      <c r="I73" s="27" t="n"/>
      <c r="J73" s="28">
        <f>IF(OR(H73="",I73=""),"",H73*I73)</f>
        <v/>
      </c>
      <c r="K73" s="27" t="n"/>
      <c r="L73" s="28">
        <f>IF(OR(K73="",J73=""),"",K73-J73)</f>
        <v/>
      </c>
      <c r="M73" s="6" t="n"/>
      <c r="N73" s="6" t="n"/>
      <c r="O73" s="7" t="n"/>
      <c r="P73" s="5">
        <f>IF(N73="","",IF(N73="Igen","Alapkiadás","Opcionális"))</f>
        <v/>
      </c>
    </row>
    <row r="74">
      <c r="A74" s="26" t="n"/>
      <c r="B74" s="11">
        <f>IF(A74="","",TEXT(A74,"yyyy.mm"))</f>
        <v/>
      </c>
      <c r="C74" s="6" t="n"/>
      <c r="D74" s="7" t="n"/>
      <c r="E74" s="6" t="n"/>
      <c r="F74" s="7" t="n"/>
      <c r="G74" s="6" t="n"/>
      <c r="H74" s="8" t="n"/>
      <c r="I74" s="27" t="n"/>
      <c r="J74" s="29">
        <f>IF(OR(H74="",I74=""),"",H74*I74)</f>
        <v/>
      </c>
      <c r="K74" s="27" t="n"/>
      <c r="L74" s="29">
        <f>IF(OR(K74="",J74=""),"",K74-J74)</f>
        <v/>
      </c>
      <c r="M74" s="6" t="n"/>
      <c r="N74" s="6" t="n"/>
      <c r="O74" s="7" t="n"/>
      <c r="P74" s="11">
        <f>IF(N74="","",IF(N74="Igen","Alapkiadás","Opcionális"))</f>
        <v/>
      </c>
    </row>
    <row r="75">
      <c r="A75" s="26" t="n"/>
      <c r="B75" s="5">
        <f>IF(A75="","",TEXT(A75,"yyyy.mm"))</f>
        <v/>
      </c>
      <c r="C75" s="6" t="n"/>
      <c r="D75" s="7" t="n"/>
      <c r="E75" s="6" t="n"/>
      <c r="F75" s="7" t="n"/>
      <c r="G75" s="6" t="n"/>
      <c r="H75" s="8" t="n"/>
      <c r="I75" s="27" t="n"/>
      <c r="J75" s="28">
        <f>IF(OR(H75="",I75=""),"",H75*I75)</f>
        <v/>
      </c>
      <c r="K75" s="27" t="n"/>
      <c r="L75" s="28">
        <f>IF(OR(K75="",J75=""),"",K75-J75)</f>
        <v/>
      </c>
      <c r="M75" s="6" t="n"/>
      <c r="N75" s="6" t="n"/>
      <c r="O75" s="7" t="n"/>
      <c r="P75" s="5">
        <f>IF(N75="","",IF(N75="Igen","Alapkiadás","Opcionális"))</f>
        <v/>
      </c>
    </row>
    <row r="76">
      <c r="A76" s="26" t="n"/>
      <c r="B76" s="11">
        <f>IF(A76="","",TEXT(A76,"yyyy.mm"))</f>
        <v/>
      </c>
      <c r="C76" s="6" t="n"/>
      <c r="D76" s="7" t="n"/>
      <c r="E76" s="6" t="n"/>
      <c r="F76" s="7" t="n"/>
      <c r="G76" s="6" t="n"/>
      <c r="H76" s="8" t="n"/>
      <c r="I76" s="27" t="n"/>
      <c r="J76" s="29">
        <f>IF(OR(H76="",I76=""),"",H76*I76)</f>
        <v/>
      </c>
      <c r="K76" s="27" t="n"/>
      <c r="L76" s="29">
        <f>IF(OR(K76="",J76=""),"",K76-J76)</f>
        <v/>
      </c>
      <c r="M76" s="6" t="n"/>
      <c r="N76" s="6" t="n"/>
      <c r="O76" s="7" t="n"/>
      <c r="P76" s="11">
        <f>IF(N76="","",IF(N76="Igen","Alapkiadás","Opcionális"))</f>
        <v/>
      </c>
    </row>
    <row r="77">
      <c r="A77" s="26" t="n"/>
      <c r="B77" s="5">
        <f>IF(A77="","",TEXT(A77,"yyyy.mm"))</f>
        <v/>
      </c>
      <c r="C77" s="6" t="n"/>
      <c r="D77" s="7" t="n"/>
      <c r="E77" s="6" t="n"/>
      <c r="F77" s="7" t="n"/>
      <c r="G77" s="6" t="n"/>
      <c r="H77" s="8" t="n"/>
      <c r="I77" s="27" t="n"/>
      <c r="J77" s="28">
        <f>IF(OR(H77="",I77=""),"",H77*I77)</f>
        <v/>
      </c>
      <c r="K77" s="27" t="n"/>
      <c r="L77" s="28">
        <f>IF(OR(K77="",J77=""),"",K77-J77)</f>
        <v/>
      </c>
      <c r="M77" s="6" t="n"/>
      <c r="N77" s="6" t="n"/>
      <c r="O77" s="7" t="n"/>
      <c r="P77" s="5">
        <f>IF(N77="","",IF(N77="Igen","Alapkiadás","Opcionális"))</f>
        <v/>
      </c>
    </row>
    <row r="78">
      <c r="A78" s="26" t="n"/>
      <c r="B78" s="11">
        <f>IF(A78="","",TEXT(A78,"yyyy.mm"))</f>
        <v/>
      </c>
      <c r="C78" s="6" t="n"/>
      <c r="D78" s="7" t="n"/>
      <c r="E78" s="6" t="n"/>
      <c r="F78" s="7" t="n"/>
      <c r="G78" s="6" t="n"/>
      <c r="H78" s="8" t="n"/>
      <c r="I78" s="27" t="n"/>
      <c r="J78" s="29">
        <f>IF(OR(H78="",I78=""),"",H78*I78)</f>
        <v/>
      </c>
      <c r="K78" s="27" t="n"/>
      <c r="L78" s="29">
        <f>IF(OR(K78="",J78=""),"",K78-J78)</f>
        <v/>
      </c>
      <c r="M78" s="6" t="n"/>
      <c r="N78" s="6" t="n"/>
      <c r="O78" s="7" t="n"/>
      <c r="P78" s="11">
        <f>IF(N78="","",IF(N78="Igen","Alapkiadás","Opcionális"))</f>
        <v/>
      </c>
    </row>
    <row r="79">
      <c r="A79" s="26" t="n"/>
      <c r="B79" s="5">
        <f>IF(A79="","",TEXT(A79,"yyyy.mm"))</f>
        <v/>
      </c>
      <c r="C79" s="6" t="n"/>
      <c r="D79" s="7" t="n"/>
      <c r="E79" s="6" t="n"/>
      <c r="F79" s="7" t="n"/>
      <c r="G79" s="6" t="n"/>
      <c r="H79" s="8" t="n"/>
      <c r="I79" s="27" t="n"/>
      <c r="J79" s="28">
        <f>IF(OR(H79="",I79=""),"",H79*I79)</f>
        <v/>
      </c>
      <c r="K79" s="27" t="n"/>
      <c r="L79" s="28">
        <f>IF(OR(K79="",J79=""),"",K79-J79)</f>
        <v/>
      </c>
      <c r="M79" s="6" t="n"/>
      <c r="N79" s="6" t="n"/>
      <c r="O79" s="7" t="n"/>
      <c r="P79" s="5">
        <f>IF(N79="","",IF(N79="Igen","Alapkiadás","Opcionális"))</f>
        <v/>
      </c>
    </row>
    <row r="80">
      <c r="A80" s="26" t="n"/>
      <c r="B80" s="11">
        <f>IF(A80="","",TEXT(A80,"yyyy.mm"))</f>
        <v/>
      </c>
      <c r="C80" s="6" t="n"/>
      <c r="D80" s="7" t="n"/>
      <c r="E80" s="6" t="n"/>
      <c r="F80" s="7" t="n"/>
      <c r="G80" s="6" t="n"/>
      <c r="H80" s="8" t="n"/>
      <c r="I80" s="27" t="n"/>
      <c r="J80" s="29">
        <f>IF(OR(H80="",I80=""),"",H80*I80)</f>
        <v/>
      </c>
      <c r="K80" s="27" t="n"/>
      <c r="L80" s="29">
        <f>IF(OR(K80="",J80=""),"",K80-J80)</f>
        <v/>
      </c>
      <c r="M80" s="6" t="n"/>
      <c r="N80" s="6" t="n"/>
      <c r="O80" s="7" t="n"/>
      <c r="P80" s="11">
        <f>IF(N80="","",IF(N80="Igen","Alapkiadás","Opcionális"))</f>
        <v/>
      </c>
    </row>
    <row r="81">
      <c r="A81" s="26" t="n"/>
      <c r="B81" s="5">
        <f>IF(A81="","",TEXT(A81,"yyyy.mm"))</f>
        <v/>
      </c>
      <c r="C81" s="6" t="n"/>
      <c r="D81" s="7" t="n"/>
      <c r="E81" s="6" t="n"/>
      <c r="F81" s="7" t="n"/>
      <c r="G81" s="6" t="n"/>
      <c r="H81" s="8" t="n"/>
      <c r="I81" s="27" t="n"/>
      <c r="J81" s="28">
        <f>IF(OR(H81="",I81=""),"",H81*I81)</f>
        <v/>
      </c>
      <c r="K81" s="27" t="n"/>
      <c r="L81" s="28">
        <f>IF(OR(K81="",J81=""),"",K81-J81)</f>
        <v/>
      </c>
      <c r="M81" s="6" t="n"/>
      <c r="N81" s="6" t="n"/>
      <c r="O81" s="7" t="n"/>
      <c r="P81" s="5">
        <f>IF(N81="","",IF(N81="Igen","Alapkiadás","Opcionális"))</f>
        <v/>
      </c>
    </row>
    <row r="82">
      <c r="A82" s="26" t="n"/>
      <c r="B82" s="11">
        <f>IF(A82="","",TEXT(A82,"yyyy.mm"))</f>
        <v/>
      </c>
      <c r="C82" s="6" t="n"/>
      <c r="D82" s="7" t="n"/>
      <c r="E82" s="6" t="n"/>
      <c r="F82" s="7" t="n"/>
      <c r="G82" s="6" t="n"/>
      <c r="H82" s="8" t="n"/>
      <c r="I82" s="27" t="n"/>
      <c r="J82" s="29">
        <f>IF(OR(H82="",I82=""),"",H82*I82)</f>
        <v/>
      </c>
      <c r="K82" s="27" t="n"/>
      <c r="L82" s="29">
        <f>IF(OR(K82="",J82=""),"",K82-J82)</f>
        <v/>
      </c>
      <c r="M82" s="6" t="n"/>
      <c r="N82" s="6" t="n"/>
      <c r="O82" s="7" t="n"/>
      <c r="P82" s="11">
        <f>IF(N82="","",IF(N82="Igen","Alapkiadás","Opcionális"))</f>
        <v/>
      </c>
    </row>
    <row r="83">
      <c r="A83" s="26" t="n"/>
      <c r="B83" s="5">
        <f>IF(A83="","",TEXT(A83,"yyyy.mm"))</f>
        <v/>
      </c>
      <c r="C83" s="6" t="n"/>
      <c r="D83" s="7" t="n"/>
      <c r="E83" s="6" t="n"/>
      <c r="F83" s="7" t="n"/>
      <c r="G83" s="6" t="n"/>
      <c r="H83" s="8" t="n"/>
      <c r="I83" s="27" t="n"/>
      <c r="J83" s="28">
        <f>IF(OR(H83="",I83=""),"",H83*I83)</f>
        <v/>
      </c>
      <c r="K83" s="27" t="n"/>
      <c r="L83" s="28">
        <f>IF(OR(K83="",J83=""),"",K83-J83)</f>
        <v/>
      </c>
      <c r="M83" s="6" t="n"/>
      <c r="N83" s="6" t="n"/>
      <c r="O83" s="7" t="n"/>
      <c r="P83" s="5">
        <f>IF(N83="","",IF(N83="Igen","Alapkiadás","Opcionális"))</f>
        <v/>
      </c>
    </row>
    <row r="84">
      <c r="A84" s="26" t="n"/>
      <c r="B84" s="11">
        <f>IF(A84="","",TEXT(A84,"yyyy.mm"))</f>
        <v/>
      </c>
      <c r="C84" s="6" t="n"/>
      <c r="D84" s="7" t="n"/>
      <c r="E84" s="6" t="n"/>
      <c r="F84" s="7" t="n"/>
      <c r="G84" s="6" t="n"/>
      <c r="H84" s="8" t="n"/>
      <c r="I84" s="27" t="n"/>
      <c r="J84" s="29">
        <f>IF(OR(H84="",I84=""),"",H84*I84)</f>
        <v/>
      </c>
      <c r="K84" s="27" t="n"/>
      <c r="L84" s="29">
        <f>IF(OR(K84="",J84=""),"",K84-J84)</f>
        <v/>
      </c>
      <c r="M84" s="6" t="n"/>
      <c r="N84" s="6" t="n"/>
      <c r="O84" s="7" t="n"/>
      <c r="P84" s="11">
        <f>IF(N84="","",IF(N84="Igen","Alapkiadás","Opcionális"))</f>
        <v/>
      </c>
    </row>
    <row r="85">
      <c r="A85" s="26" t="n"/>
      <c r="B85" s="5">
        <f>IF(A85="","",TEXT(A85,"yyyy.mm"))</f>
        <v/>
      </c>
      <c r="C85" s="6" t="n"/>
      <c r="D85" s="7" t="n"/>
      <c r="E85" s="6" t="n"/>
      <c r="F85" s="7" t="n"/>
      <c r="G85" s="6" t="n"/>
      <c r="H85" s="8" t="n"/>
      <c r="I85" s="27" t="n"/>
      <c r="J85" s="28">
        <f>IF(OR(H85="",I85=""),"",H85*I85)</f>
        <v/>
      </c>
      <c r="K85" s="27" t="n"/>
      <c r="L85" s="28">
        <f>IF(OR(K85="",J85=""),"",K85-J85)</f>
        <v/>
      </c>
      <c r="M85" s="6" t="n"/>
      <c r="N85" s="6" t="n"/>
      <c r="O85" s="7" t="n"/>
      <c r="P85" s="5">
        <f>IF(N85="","",IF(N85="Igen","Alapkiadás","Opcionális"))</f>
        <v/>
      </c>
    </row>
    <row r="86">
      <c r="A86" s="26" t="n"/>
      <c r="B86" s="11">
        <f>IF(A86="","",TEXT(A86,"yyyy.mm"))</f>
        <v/>
      </c>
      <c r="C86" s="6" t="n"/>
      <c r="D86" s="7" t="n"/>
      <c r="E86" s="6" t="n"/>
      <c r="F86" s="7" t="n"/>
      <c r="G86" s="6" t="n"/>
      <c r="H86" s="8" t="n"/>
      <c r="I86" s="27" t="n"/>
      <c r="J86" s="29">
        <f>IF(OR(H86="",I86=""),"",H86*I86)</f>
        <v/>
      </c>
      <c r="K86" s="27" t="n"/>
      <c r="L86" s="29">
        <f>IF(OR(K86="",J86=""),"",K86-J86)</f>
        <v/>
      </c>
      <c r="M86" s="6" t="n"/>
      <c r="N86" s="6" t="n"/>
      <c r="O86" s="7" t="n"/>
      <c r="P86" s="11">
        <f>IF(N86="","",IF(N86="Igen","Alapkiadás","Opcionális"))</f>
        <v/>
      </c>
    </row>
    <row r="87">
      <c r="A87" s="26" t="n"/>
      <c r="B87" s="5">
        <f>IF(A87="","",TEXT(A87,"yyyy.mm"))</f>
        <v/>
      </c>
      <c r="C87" s="6" t="n"/>
      <c r="D87" s="7" t="n"/>
      <c r="E87" s="6" t="n"/>
      <c r="F87" s="7" t="n"/>
      <c r="G87" s="6" t="n"/>
      <c r="H87" s="8" t="n"/>
      <c r="I87" s="27" t="n"/>
      <c r="J87" s="28">
        <f>IF(OR(H87="",I87=""),"",H87*I87)</f>
        <v/>
      </c>
      <c r="K87" s="27" t="n"/>
      <c r="L87" s="28">
        <f>IF(OR(K87="",J87=""),"",K87-J87)</f>
        <v/>
      </c>
      <c r="M87" s="6" t="n"/>
      <c r="N87" s="6" t="n"/>
      <c r="O87" s="7" t="n"/>
      <c r="P87" s="5">
        <f>IF(N87="","",IF(N87="Igen","Alapkiadás","Opcionális"))</f>
        <v/>
      </c>
    </row>
    <row r="88">
      <c r="A88" s="26" t="n"/>
      <c r="B88" s="11">
        <f>IF(A88="","",TEXT(A88,"yyyy.mm"))</f>
        <v/>
      </c>
      <c r="C88" s="6" t="n"/>
      <c r="D88" s="7" t="n"/>
      <c r="E88" s="6" t="n"/>
      <c r="F88" s="7" t="n"/>
      <c r="G88" s="6" t="n"/>
      <c r="H88" s="8" t="n"/>
      <c r="I88" s="27" t="n"/>
      <c r="J88" s="29">
        <f>IF(OR(H88="",I88=""),"",H88*I88)</f>
        <v/>
      </c>
      <c r="K88" s="27" t="n"/>
      <c r="L88" s="29">
        <f>IF(OR(K88="",J88=""),"",K88-J88)</f>
        <v/>
      </c>
      <c r="M88" s="6" t="n"/>
      <c r="N88" s="6" t="n"/>
      <c r="O88" s="7" t="n"/>
      <c r="P88" s="11">
        <f>IF(N88="","",IF(N88="Igen","Alapkiadás","Opcionális"))</f>
        <v/>
      </c>
    </row>
    <row r="89">
      <c r="A89" s="26" t="n"/>
      <c r="B89" s="5">
        <f>IF(A89="","",TEXT(A89,"yyyy.mm"))</f>
        <v/>
      </c>
      <c r="C89" s="6" t="n"/>
      <c r="D89" s="7" t="n"/>
      <c r="E89" s="6" t="n"/>
      <c r="F89" s="7" t="n"/>
      <c r="G89" s="6" t="n"/>
      <c r="H89" s="8" t="n"/>
      <c r="I89" s="27" t="n"/>
      <c r="J89" s="28">
        <f>IF(OR(H89="",I89=""),"",H89*I89)</f>
        <v/>
      </c>
      <c r="K89" s="27" t="n"/>
      <c r="L89" s="28">
        <f>IF(OR(K89="",J89=""),"",K89-J89)</f>
        <v/>
      </c>
      <c r="M89" s="6" t="n"/>
      <c r="N89" s="6" t="n"/>
      <c r="O89" s="7" t="n"/>
      <c r="P89" s="5">
        <f>IF(N89="","",IF(N89="Igen","Alapkiadás","Opcionális"))</f>
        <v/>
      </c>
    </row>
    <row r="90">
      <c r="A90" s="26" t="n"/>
      <c r="B90" s="11">
        <f>IF(A90="","",TEXT(A90,"yyyy.mm"))</f>
        <v/>
      </c>
      <c r="C90" s="6" t="n"/>
      <c r="D90" s="7" t="n"/>
      <c r="E90" s="6" t="n"/>
      <c r="F90" s="7" t="n"/>
      <c r="G90" s="6" t="n"/>
      <c r="H90" s="8" t="n"/>
      <c r="I90" s="27" t="n"/>
      <c r="J90" s="29">
        <f>IF(OR(H90="",I90=""),"",H90*I90)</f>
        <v/>
      </c>
      <c r="K90" s="27" t="n"/>
      <c r="L90" s="29">
        <f>IF(OR(K90="",J90=""),"",K90-J90)</f>
        <v/>
      </c>
      <c r="M90" s="6" t="n"/>
      <c r="N90" s="6" t="n"/>
      <c r="O90" s="7" t="n"/>
      <c r="P90" s="11">
        <f>IF(N90="","",IF(N90="Igen","Alapkiadás","Opcionális"))</f>
        <v/>
      </c>
    </row>
    <row r="91">
      <c r="A91" s="26" t="n"/>
      <c r="B91" s="5">
        <f>IF(A91="","",TEXT(A91,"yyyy.mm"))</f>
        <v/>
      </c>
      <c r="C91" s="6" t="n"/>
      <c r="D91" s="7" t="n"/>
      <c r="E91" s="6" t="n"/>
      <c r="F91" s="7" t="n"/>
      <c r="G91" s="6" t="n"/>
      <c r="H91" s="8" t="n"/>
      <c r="I91" s="27" t="n"/>
      <c r="J91" s="28">
        <f>IF(OR(H91="",I91=""),"",H91*I91)</f>
        <v/>
      </c>
      <c r="K91" s="27" t="n"/>
      <c r="L91" s="28">
        <f>IF(OR(K91="",J91=""),"",K91-J91)</f>
        <v/>
      </c>
      <c r="M91" s="6" t="n"/>
      <c r="N91" s="6" t="n"/>
      <c r="O91" s="7" t="n"/>
      <c r="P91" s="5">
        <f>IF(N91="","",IF(N91="Igen","Alapkiadás","Opcionális"))</f>
        <v/>
      </c>
    </row>
    <row r="92">
      <c r="A92" s="26" t="n"/>
      <c r="B92" s="11">
        <f>IF(A92="","",TEXT(A92,"yyyy.mm"))</f>
        <v/>
      </c>
      <c r="C92" s="6" t="n"/>
      <c r="D92" s="7" t="n"/>
      <c r="E92" s="6" t="n"/>
      <c r="F92" s="7" t="n"/>
      <c r="G92" s="6" t="n"/>
      <c r="H92" s="8" t="n"/>
      <c r="I92" s="27" t="n"/>
      <c r="J92" s="29">
        <f>IF(OR(H92="",I92=""),"",H92*I92)</f>
        <v/>
      </c>
      <c r="K92" s="27" t="n"/>
      <c r="L92" s="29">
        <f>IF(OR(K92="",J92=""),"",K92-J92)</f>
        <v/>
      </c>
      <c r="M92" s="6" t="n"/>
      <c r="N92" s="6" t="n"/>
      <c r="O92" s="7" t="n"/>
      <c r="P92" s="11">
        <f>IF(N92="","",IF(N92="Igen","Alapkiadás","Opcionális"))</f>
        <v/>
      </c>
    </row>
    <row r="93">
      <c r="A93" s="26" t="n"/>
      <c r="B93" s="5">
        <f>IF(A93="","",TEXT(A93,"yyyy.mm"))</f>
        <v/>
      </c>
      <c r="C93" s="6" t="n"/>
      <c r="D93" s="7" t="n"/>
      <c r="E93" s="6" t="n"/>
      <c r="F93" s="7" t="n"/>
      <c r="G93" s="6" t="n"/>
      <c r="H93" s="8" t="n"/>
      <c r="I93" s="27" t="n"/>
      <c r="J93" s="28">
        <f>IF(OR(H93="",I93=""),"",H93*I93)</f>
        <v/>
      </c>
      <c r="K93" s="27" t="n"/>
      <c r="L93" s="28">
        <f>IF(OR(K93="",J93=""),"",K93-J93)</f>
        <v/>
      </c>
      <c r="M93" s="6" t="n"/>
      <c r="N93" s="6" t="n"/>
      <c r="O93" s="7" t="n"/>
      <c r="P93" s="5">
        <f>IF(N93="","",IF(N93="Igen","Alapkiadás","Opcionális"))</f>
        <v/>
      </c>
    </row>
    <row r="94">
      <c r="A94" s="26" t="n"/>
      <c r="B94" s="11">
        <f>IF(A94="","",TEXT(A94,"yyyy.mm"))</f>
        <v/>
      </c>
      <c r="C94" s="6" t="n"/>
      <c r="D94" s="7" t="n"/>
      <c r="E94" s="6" t="n"/>
      <c r="F94" s="7" t="n"/>
      <c r="G94" s="6" t="n"/>
      <c r="H94" s="8" t="n"/>
      <c r="I94" s="27" t="n"/>
      <c r="J94" s="29">
        <f>IF(OR(H94="",I94=""),"",H94*I94)</f>
        <v/>
      </c>
      <c r="K94" s="27" t="n"/>
      <c r="L94" s="29">
        <f>IF(OR(K94="",J94=""),"",K94-J94)</f>
        <v/>
      </c>
      <c r="M94" s="6" t="n"/>
      <c r="N94" s="6" t="n"/>
      <c r="O94" s="7" t="n"/>
      <c r="P94" s="11">
        <f>IF(N94="","",IF(N94="Igen","Alapkiadás","Opcionális"))</f>
        <v/>
      </c>
    </row>
    <row r="95">
      <c r="A95" s="26" t="n"/>
      <c r="B95" s="5">
        <f>IF(A95="","",TEXT(A95,"yyyy.mm"))</f>
        <v/>
      </c>
      <c r="C95" s="6" t="n"/>
      <c r="D95" s="7" t="n"/>
      <c r="E95" s="6" t="n"/>
      <c r="F95" s="7" t="n"/>
      <c r="G95" s="6" t="n"/>
      <c r="H95" s="8" t="n"/>
      <c r="I95" s="27" t="n"/>
      <c r="J95" s="28">
        <f>IF(OR(H95="",I95=""),"",H95*I95)</f>
        <v/>
      </c>
      <c r="K95" s="27" t="n"/>
      <c r="L95" s="28">
        <f>IF(OR(K95="",J95=""),"",K95-J95)</f>
        <v/>
      </c>
      <c r="M95" s="6" t="n"/>
      <c r="N95" s="6" t="n"/>
      <c r="O95" s="7" t="n"/>
      <c r="P95" s="5">
        <f>IF(N95="","",IF(N95="Igen","Alapkiadás","Opcionális"))</f>
        <v/>
      </c>
    </row>
    <row r="96">
      <c r="A96" s="26" t="n"/>
      <c r="B96" s="11">
        <f>IF(A96="","",TEXT(A96,"yyyy.mm"))</f>
        <v/>
      </c>
      <c r="C96" s="6" t="n"/>
      <c r="D96" s="7" t="n"/>
      <c r="E96" s="6" t="n"/>
      <c r="F96" s="7" t="n"/>
      <c r="G96" s="6" t="n"/>
      <c r="H96" s="8" t="n"/>
      <c r="I96" s="27" t="n"/>
      <c r="J96" s="29">
        <f>IF(OR(H96="",I96=""),"",H96*I96)</f>
        <v/>
      </c>
      <c r="K96" s="27" t="n"/>
      <c r="L96" s="29">
        <f>IF(OR(K96="",J96=""),"",K96-J96)</f>
        <v/>
      </c>
      <c r="M96" s="6" t="n"/>
      <c r="N96" s="6" t="n"/>
      <c r="O96" s="7" t="n"/>
      <c r="P96" s="11">
        <f>IF(N96="","",IF(N96="Igen","Alapkiadás","Opcionális"))</f>
        <v/>
      </c>
    </row>
    <row r="97">
      <c r="A97" s="26" t="n"/>
      <c r="B97" s="5">
        <f>IF(A97="","",TEXT(A97,"yyyy.mm"))</f>
        <v/>
      </c>
      <c r="C97" s="6" t="n"/>
      <c r="D97" s="7" t="n"/>
      <c r="E97" s="6" t="n"/>
      <c r="F97" s="7" t="n"/>
      <c r="G97" s="6" t="n"/>
      <c r="H97" s="8" t="n"/>
      <c r="I97" s="27" t="n"/>
      <c r="J97" s="28">
        <f>IF(OR(H97="",I97=""),"",H97*I97)</f>
        <v/>
      </c>
      <c r="K97" s="27" t="n"/>
      <c r="L97" s="28">
        <f>IF(OR(K97="",J97=""),"",K97-J97)</f>
        <v/>
      </c>
      <c r="M97" s="6" t="n"/>
      <c r="N97" s="6" t="n"/>
      <c r="O97" s="7" t="n"/>
      <c r="P97" s="5">
        <f>IF(N97="","",IF(N97="Igen","Alapkiadás","Opcionális"))</f>
        <v/>
      </c>
    </row>
    <row r="98">
      <c r="A98" s="26" t="n"/>
      <c r="B98" s="11">
        <f>IF(A98="","",TEXT(A98,"yyyy.mm"))</f>
        <v/>
      </c>
      <c r="C98" s="6" t="n"/>
      <c r="D98" s="7" t="n"/>
      <c r="E98" s="6" t="n"/>
      <c r="F98" s="7" t="n"/>
      <c r="G98" s="6" t="n"/>
      <c r="H98" s="8" t="n"/>
      <c r="I98" s="27" t="n"/>
      <c r="J98" s="29">
        <f>IF(OR(H98="",I98=""),"",H98*I98)</f>
        <v/>
      </c>
      <c r="K98" s="27" t="n"/>
      <c r="L98" s="29">
        <f>IF(OR(K98="",J98=""),"",K98-J98)</f>
        <v/>
      </c>
      <c r="M98" s="6" t="n"/>
      <c r="N98" s="6" t="n"/>
      <c r="O98" s="7" t="n"/>
      <c r="P98" s="11">
        <f>IF(N98="","",IF(N98="Igen","Alapkiadás","Opcionális"))</f>
        <v/>
      </c>
    </row>
    <row r="99">
      <c r="A99" s="26" t="n"/>
      <c r="B99" s="5">
        <f>IF(A99="","",TEXT(A99,"yyyy.mm"))</f>
        <v/>
      </c>
      <c r="C99" s="6" t="n"/>
      <c r="D99" s="7" t="n"/>
      <c r="E99" s="6" t="n"/>
      <c r="F99" s="7" t="n"/>
      <c r="G99" s="6" t="n"/>
      <c r="H99" s="8" t="n"/>
      <c r="I99" s="27" t="n"/>
      <c r="J99" s="28">
        <f>IF(OR(H99="",I99=""),"",H99*I99)</f>
        <v/>
      </c>
      <c r="K99" s="27" t="n"/>
      <c r="L99" s="28">
        <f>IF(OR(K99="",J99=""),"",K99-J99)</f>
        <v/>
      </c>
      <c r="M99" s="6" t="n"/>
      <c r="N99" s="6" t="n"/>
      <c r="O99" s="7" t="n"/>
      <c r="P99" s="5">
        <f>IF(N99="","",IF(N99="Igen","Alapkiadás","Opcionális"))</f>
        <v/>
      </c>
    </row>
    <row r="100">
      <c r="A100" s="26" t="n"/>
      <c r="B100" s="11">
        <f>IF(A100="","",TEXT(A100,"yyyy.mm"))</f>
        <v/>
      </c>
      <c r="C100" s="6" t="n"/>
      <c r="D100" s="7" t="n"/>
      <c r="E100" s="6" t="n"/>
      <c r="F100" s="7" t="n"/>
      <c r="G100" s="6" t="n"/>
      <c r="H100" s="8" t="n"/>
      <c r="I100" s="27" t="n"/>
      <c r="J100" s="29">
        <f>IF(OR(H100="",I100=""),"",H100*I100)</f>
        <v/>
      </c>
      <c r="K100" s="27" t="n"/>
      <c r="L100" s="29">
        <f>IF(OR(K100="",J100=""),"",K100-J100)</f>
        <v/>
      </c>
      <c r="M100" s="6" t="n"/>
      <c r="N100" s="6" t="n"/>
      <c r="O100" s="7" t="n"/>
      <c r="P100" s="11">
        <f>IF(N100="","",IF(N100="Igen","Alapkiadás","Opcionális"))</f>
        <v/>
      </c>
    </row>
    <row r="101">
      <c r="A101" s="26" t="n"/>
      <c r="B101" s="5">
        <f>IF(A101="","",TEXT(A101,"yyyy.mm"))</f>
        <v/>
      </c>
      <c r="C101" s="6" t="n"/>
      <c r="D101" s="7" t="n"/>
      <c r="E101" s="6" t="n"/>
      <c r="F101" s="7" t="n"/>
      <c r="G101" s="6" t="n"/>
      <c r="H101" s="8" t="n"/>
      <c r="I101" s="27" t="n"/>
      <c r="J101" s="28">
        <f>IF(OR(H101="",I101=""),"",H101*I101)</f>
        <v/>
      </c>
      <c r="K101" s="27" t="n"/>
      <c r="L101" s="28">
        <f>IF(OR(K101="",J101=""),"",K101-J101)</f>
        <v/>
      </c>
      <c r="M101" s="6" t="n"/>
      <c r="N101" s="6" t="n"/>
      <c r="O101" s="7" t="n"/>
      <c r="P101" s="5">
        <f>IF(N101="","",IF(N101="Igen","Alapkiadás","Opcionális"))</f>
        <v/>
      </c>
    </row>
    <row r="102">
      <c r="A102" s="26" t="n"/>
      <c r="B102" s="11">
        <f>IF(A102="","",TEXT(A102,"yyyy.mm"))</f>
        <v/>
      </c>
      <c r="C102" s="6" t="n"/>
      <c r="D102" s="7" t="n"/>
      <c r="E102" s="6" t="n"/>
      <c r="F102" s="7" t="n"/>
      <c r="G102" s="6" t="n"/>
      <c r="H102" s="8" t="n"/>
      <c r="I102" s="27" t="n"/>
      <c r="J102" s="29">
        <f>IF(OR(H102="",I102=""),"",H102*I102)</f>
        <v/>
      </c>
      <c r="K102" s="27" t="n"/>
      <c r="L102" s="29">
        <f>IF(OR(K102="",J102=""),"",K102-J102)</f>
        <v/>
      </c>
      <c r="M102" s="6" t="n"/>
      <c r="N102" s="6" t="n"/>
      <c r="O102" s="7" t="n"/>
      <c r="P102" s="11">
        <f>IF(N102="","",IF(N102="Igen","Alapkiadás","Opcionális"))</f>
        <v/>
      </c>
    </row>
    <row r="103">
      <c r="A103" s="26" t="n"/>
      <c r="B103" s="5">
        <f>IF(A103="","",TEXT(A103,"yyyy.mm"))</f>
        <v/>
      </c>
      <c r="C103" s="6" t="n"/>
      <c r="D103" s="7" t="n"/>
      <c r="E103" s="6" t="n"/>
      <c r="F103" s="7" t="n"/>
      <c r="G103" s="6" t="n"/>
      <c r="H103" s="8" t="n"/>
      <c r="I103" s="27" t="n"/>
      <c r="J103" s="28">
        <f>IF(OR(H103="",I103=""),"",H103*I103)</f>
        <v/>
      </c>
      <c r="K103" s="27" t="n"/>
      <c r="L103" s="28">
        <f>IF(OR(K103="",J103=""),"",K103-J103)</f>
        <v/>
      </c>
      <c r="M103" s="6" t="n"/>
      <c r="N103" s="6" t="n"/>
      <c r="O103" s="7" t="n"/>
      <c r="P103" s="5">
        <f>IF(N103="","",IF(N103="Igen","Alapkiadás","Opcionális"))</f>
        <v/>
      </c>
    </row>
    <row r="104">
      <c r="A104" s="26" t="n"/>
      <c r="B104" s="11">
        <f>IF(A104="","",TEXT(A104,"yyyy.mm"))</f>
        <v/>
      </c>
      <c r="C104" s="6" t="n"/>
      <c r="D104" s="7" t="n"/>
      <c r="E104" s="6" t="n"/>
      <c r="F104" s="7" t="n"/>
      <c r="G104" s="6" t="n"/>
      <c r="H104" s="8" t="n"/>
      <c r="I104" s="27" t="n"/>
      <c r="J104" s="29">
        <f>IF(OR(H104="",I104=""),"",H104*I104)</f>
        <v/>
      </c>
      <c r="K104" s="27" t="n"/>
      <c r="L104" s="29">
        <f>IF(OR(K104="",J104=""),"",K104-J104)</f>
        <v/>
      </c>
      <c r="M104" s="6" t="n"/>
      <c r="N104" s="6" t="n"/>
      <c r="O104" s="7" t="n"/>
      <c r="P104" s="11">
        <f>IF(N104="","",IF(N104="Igen","Alapkiadás","Opcionális"))</f>
        <v/>
      </c>
    </row>
    <row r="105">
      <c r="A105" s="26" t="n"/>
      <c r="B105" s="5">
        <f>IF(A105="","",TEXT(A105,"yyyy.mm"))</f>
        <v/>
      </c>
      <c r="C105" s="6" t="n"/>
      <c r="D105" s="7" t="n"/>
      <c r="E105" s="6" t="n"/>
      <c r="F105" s="7" t="n"/>
      <c r="G105" s="6" t="n"/>
      <c r="H105" s="8" t="n"/>
      <c r="I105" s="27" t="n"/>
      <c r="J105" s="28">
        <f>IF(OR(H105="",I105=""),"",H105*I105)</f>
        <v/>
      </c>
      <c r="K105" s="27" t="n"/>
      <c r="L105" s="28">
        <f>IF(OR(K105="",J105=""),"",K105-J105)</f>
        <v/>
      </c>
      <c r="M105" s="6" t="n"/>
      <c r="N105" s="6" t="n"/>
      <c r="O105" s="7" t="n"/>
      <c r="P105" s="5">
        <f>IF(N105="","",IF(N105="Igen","Alapkiadás","Opcionális"))</f>
        <v/>
      </c>
    </row>
    <row r="106">
      <c r="A106" s="26" t="n"/>
      <c r="B106" s="11">
        <f>IF(A106="","",TEXT(A106,"yyyy.mm"))</f>
        <v/>
      </c>
      <c r="C106" s="6" t="n"/>
      <c r="D106" s="7" t="n"/>
      <c r="E106" s="6" t="n"/>
      <c r="F106" s="7" t="n"/>
      <c r="G106" s="6" t="n"/>
      <c r="H106" s="8" t="n"/>
      <c r="I106" s="27" t="n"/>
      <c r="J106" s="29">
        <f>IF(OR(H106="",I106=""),"",H106*I106)</f>
        <v/>
      </c>
      <c r="K106" s="27" t="n"/>
      <c r="L106" s="29">
        <f>IF(OR(K106="",J106=""),"",K106-J106)</f>
        <v/>
      </c>
      <c r="M106" s="6" t="n"/>
      <c r="N106" s="6" t="n"/>
      <c r="O106" s="7" t="n"/>
      <c r="P106" s="11">
        <f>IF(N106="","",IF(N106="Igen","Alapkiadás","Opcionális"))</f>
        <v/>
      </c>
    </row>
    <row r="107">
      <c r="A107" s="26" t="n"/>
      <c r="B107" s="5">
        <f>IF(A107="","",TEXT(A107,"yyyy.mm"))</f>
        <v/>
      </c>
      <c r="C107" s="6" t="n"/>
      <c r="D107" s="7" t="n"/>
      <c r="E107" s="6" t="n"/>
      <c r="F107" s="7" t="n"/>
      <c r="G107" s="6" t="n"/>
      <c r="H107" s="8" t="n"/>
      <c r="I107" s="27" t="n"/>
      <c r="J107" s="28">
        <f>IF(OR(H107="",I107=""),"",H107*I107)</f>
        <v/>
      </c>
      <c r="K107" s="27" t="n"/>
      <c r="L107" s="28">
        <f>IF(OR(K107="",J107=""),"",K107-J107)</f>
        <v/>
      </c>
      <c r="M107" s="6" t="n"/>
      <c r="N107" s="6" t="n"/>
      <c r="O107" s="7" t="n"/>
      <c r="P107" s="5">
        <f>IF(N107="","",IF(N107="Igen","Alapkiadás","Opcionális"))</f>
        <v/>
      </c>
    </row>
    <row r="108">
      <c r="A108" s="26" t="n"/>
      <c r="B108" s="11">
        <f>IF(A108="","",TEXT(A108,"yyyy.mm"))</f>
        <v/>
      </c>
      <c r="C108" s="6" t="n"/>
      <c r="D108" s="7" t="n"/>
      <c r="E108" s="6" t="n"/>
      <c r="F108" s="7" t="n"/>
      <c r="G108" s="6" t="n"/>
      <c r="H108" s="8" t="n"/>
      <c r="I108" s="27" t="n"/>
      <c r="J108" s="29">
        <f>IF(OR(H108="",I108=""),"",H108*I108)</f>
        <v/>
      </c>
      <c r="K108" s="27" t="n"/>
      <c r="L108" s="29">
        <f>IF(OR(K108="",J108=""),"",K108-J108)</f>
        <v/>
      </c>
      <c r="M108" s="6" t="n"/>
      <c r="N108" s="6" t="n"/>
      <c r="O108" s="7" t="n"/>
      <c r="P108" s="11">
        <f>IF(N108="","",IF(N108="Igen","Alapkiadás","Opcionális"))</f>
        <v/>
      </c>
    </row>
    <row r="109">
      <c r="A109" s="26" t="n"/>
      <c r="B109" s="5">
        <f>IF(A109="","",TEXT(A109,"yyyy.mm"))</f>
        <v/>
      </c>
      <c r="C109" s="6" t="n"/>
      <c r="D109" s="7" t="n"/>
      <c r="E109" s="6" t="n"/>
      <c r="F109" s="7" t="n"/>
      <c r="G109" s="6" t="n"/>
      <c r="H109" s="8" t="n"/>
      <c r="I109" s="27" t="n"/>
      <c r="J109" s="28">
        <f>IF(OR(H109="",I109=""),"",H109*I109)</f>
        <v/>
      </c>
      <c r="K109" s="27" t="n"/>
      <c r="L109" s="28">
        <f>IF(OR(K109="",J109=""),"",K109-J109)</f>
        <v/>
      </c>
      <c r="M109" s="6" t="n"/>
      <c r="N109" s="6" t="n"/>
      <c r="O109" s="7" t="n"/>
      <c r="P109" s="5">
        <f>IF(N109="","",IF(N109="Igen","Alapkiadás","Opcionális"))</f>
        <v/>
      </c>
    </row>
    <row r="110">
      <c r="A110" s="26" t="n"/>
      <c r="B110" s="11">
        <f>IF(A110="","",TEXT(A110,"yyyy.mm"))</f>
        <v/>
      </c>
      <c r="C110" s="6" t="n"/>
      <c r="D110" s="7" t="n"/>
      <c r="E110" s="6" t="n"/>
      <c r="F110" s="7" t="n"/>
      <c r="G110" s="6" t="n"/>
      <c r="H110" s="8" t="n"/>
      <c r="I110" s="27" t="n"/>
      <c r="J110" s="29">
        <f>IF(OR(H110="",I110=""),"",H110*I110)</f>
        <v/>
      </c>
      <c r="K110" s="27" t="n"/>
      <c r="L110" s="29">
        <f>IF(OR(K110="",J110=""),"",K110-J110)</f>
        <v/>
      </c>
      <c r="M110" s="6" t="n"/>
      <c r="N110" s="6" t="n"/>
      <c r="O110" s="7" t="n"/>
      <c r="P110" s="11">
        <f>IF(N110="","",IF(N110="Igen","Alapkiadás","Opcionális"))</f>
        <v/>
      </c>
    </row>
  </sheetData>
  <autoFilter ref="A4:P110"/>
  <mergeCells count="1">
    <mergeCell ref="A1:P1"/>
  </mergeCells>
  <conditionalFormatting sqref="L5:L110">
    <cfRule type="expression" priority="1" dxfId="0" stopIfTrue="1">
      <formula>AND($L5&lt;&gt;"",$L5&gt;0)</formula>
    </cfRule>
    <cfRule type="expression" priority="2" dxfId="1" stopIfTrue="1">
      <formula>AND($L5&lt;&gt;"",$L5&lt;=0)</formula>
    </cfRule>
  </conditionalFormatting>
  <dataValidations count="8">
    <dataValidation sqref="A5:A110" showErrorMessage="1" showInputMessage="1" allowBlank="1" type="date" operator="between">
      <formula1>DATE(2000,1,1)</formula1>
      <formula2>DATE(2100,12,31)</formula2>
    </dataValidation>
    <dataValidation sqref="C5:C110" showErrorMessage="1" showInputMessage="1" allowBlank="1" type="list">
      <formula1>"Pelenka,tápszer és bébiétel,ruházat,babakocsi és hordozó,bútor és szoba,egészségügy,gyógyszertár,higiénia,játék és fejlesztés,childcare,egyéb"</formula1>
    </dataValidation>
    <dataValidation sqref="E5:E110" showErrorMessage="1" showInputMessage="1" allowBlank="1" type="list">
      <formula1>"Rendszeres,Egyszeri"</formula1>
    </dataValidation>
    <dataValidation sqref="H5:H110" showErrorMessage="1" showInputMessage="1" allowBlank="1" type="decimal" operator="greaterThan">
      <formula1>0</formula1>
    </dataValidation>
    <dataValidation sqref="I5:I110" showErrorMessage="1" showInputMessage="1" allowBlank="1" type="decimal" operator="greaterThanOrEqual">
      <formula1>0</formula1>
    </dataValidation>
    <dataValidation sqref="K5:K110" showErrorMessage="1" showInputMessage="1" allowBlank="1" type="decimal" operator="greaterThanOrEqual">
      <formula1>0</formula1>
    </dataValidation>
    <dataValidation sqref="M5:M110" showErrorMessage="1" showInputMessage="1" allowBlank="1" type="list">
      <formula1>"Készpénz,Bankkártya,Átutalás,Szép-kártya"</formula1>
    </dataValidation>
    <dataValidation sqref="N5:N110" showErrorMessage="1" showInputMessage="1" allowBlank="1" type="list">
      <formula1>"Igen,Nem"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22" customWidth="1" min="3" max="3"/>
    <col width="22" customWidth="1" min="4" max="4"/>
    <col width="17" customWidth="1" min="5" max="5"/>
    <col width="22" customWidth="1" min="6" max="6"/>
    <col width="20" customWidth="1" min="7" max="7"/>
    <col width="4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 ht="28" customHeight="1">
      <c r="A1" s="1" t="inlineStr">
        <is>
          <t>Havi költségkeret és tényleges baba kiadások</t>
        </is>
      </c>
      <c r="B1" s="24" t="n"/>
      <c r="C1" s="24" t="n"/>
      <c r="D1" s="24" t="n"/>
      <c r="E1" s="24" t="n"/>
      <c r="F1" s="24" t="n"/>
      <c r="G1" s="25" t="n"/>
    </row>
    <row r="2">
      <c r="A2" s="2" t="inlineStr">
        <is>
          <t>A havi keret sárga mezőben módosítható. A státusz a tényleges költés alapján frissül.</t>
        </is>
      </c>
    </row>
    <row r="3"/>
    <row r="4" ht="34" customHeight="1">
      <c r="A4" s="3" t="inlineStr">
        <is>
          <t>Hónap</t>
        </is>
      </c>
      <c r="B4" s="3" t="inlineStr">
        <is>
          <t>Havi keret (Ft)</t>
        </is>
      </c>
      <c r="C4" s="3" t="inlineStr">
        <is>
          <t>Tervezett kiadás (Ft)</t>
        </is>
      </c>
      <c r="D4" s="3" t="inlineStr">
        <is>
          <t>Tényleges kiadás (Ft)</t>
        </is>
      </c>
      <c r="E4" s="3" t="inlineStr">
        <is>
          <t>Eltérés (Ft)</t>
        </is>
      </c>
      <c r="F4" s="3" t="inlineStr">
        <is>
          <t>Felhasznált keret (%)</t>
        </is>
      </c>
      <c r="G4" s="3" t="inlineStr">
        <is>
          <t>Státusz</t>
        </is>
      </c>
    </row>
    <row r="5">
      <c r="A5" s="6" t="inlineStr">
        <is>
          <t>2026.01</t>
        </is>
      </c>
      <c r="B5" s="27" t="n">
        <v>180000</v>
      </c>
      <c r="C5" s="28">
        <f>SUMIF('Kiadások'!$B$5:$B$110,A5,'Kiadások'!$J$5:$J$110)</f>
        <v/>
      </c>
      <c r="D5" s="28">
        <f>SUMIF('Kiadások'!$B$5:$B$110,A5,'Kiadások'!$K$5:$K$110)</f>
        <v/>
      </c>
      <c r="E5" s="28">
        <f>IF(OR(C5="",D5=""),"",D5-C5)</f>
        <v/>
      </c>
      <c r="F5" s="30">
        <f>IF(B5=0,0,D5/B5)</f>
        <v/>
      </c>
      <c r="G5" s="5">
        <f>IF(A5="","",IF(F5&gt;1,"Keret túllépve",IF(F5&gt;=0.8,"Figyelmeztetés","Rendben")))</f>
        <v/>
      </c>
    </row>
    <row r="6">
      <c r="A6" s="6" t="inlineStr">
        <is>
          <t>2026.02</t>
        </is>
      </c>
      <c r="B6" s="27" t="n">
        <v>200000</v>
      </c>
      <c r="C6" s="28">
        <f>SUMIF('Kiadások'!$B$5:$B$110,A6,'Kiadások'!$J$5:$J$110)</f>
        <v/>
      </c>
      <c r="D6" s="28">
        <f>SUMIF('Kiadások'!$B$5:$B$110,A6,'Kiadások'!$K$5:$K$110)</f>
        <v/>
      </c>
      <c r="E6" s="28">
        <f>IF(OR(C6="",D6=""),"",D6-C6)</f>
        <v/>
      </c>
      <c r="F6" s="30">
        <f>IF(B6=0,0,D6/B6)</f>
        <v/>
      </c>
      <c r="G6" s="5">
        <f>IF(A6="","",IF(F6&gt;1,"Keret túllépve",IF(F6&gt;=0.8,"Figyelmeztetés","Rendben")))</f>
        <v/>
      </c>
    </row>
    <row r="7">
      <c r="A7" s="6" t="inlineStr">
        <is>
          <t>2026.03</t>
        </is>
      </c>
      <c r="B7" s="27" t="n">
        <v>250000</v>
      </c>
      <c r="C7" s="28">
        <f>SUMIF('Kiadások'!$B$5:$B$110,A7,'Kiadások'!$J$5:$J$110)</f>
        <v/>
      </c>
      <c r="D7" s="28">
        <f>SUMIF('Kiadások'!$B$5:$B$110,A7,'Kiadások'!$K$5:$K$110)</f>
        <v/>
      </c>
      <c r="E7" s="28">
        <f>IF(OR(C7="",D7=""),"",D7-C7)</f>
        <v/>
      </c>
      <c r="F7" s="30">
        <f>IF(B7=0,0,D7/B7)</f>
        <v/>
      </c>
      <c r="G7" s="5">
        <f>IF(A7="","",IF(F7&gt;1,"Keret túllépve",IF(F7&gt;=0.8,"Figyelmeztetés","Rendben")))</f>
        <v/>
      </c>
    </row>
    <row r="8">
      <c r="A8" s="6" t="inlineStr">
        <is>
          <t>2026.04</t>
        </is>
      </c>
      <c r="B8" s="27" t="n">
        <v>190000</v>
      </c>
      <c r="C8" s="28">
        <f>SUMIF('Kiadások'!$B$5:$B$110,A8,'Kiadások'!$J$5:$J$110)</f>
        <v/>
      </c>
      <c r="D8" s="28">
        <f>SUMIF('Kiadások'!$B$5:$B$110,A8,'Kiadások'!$K$5:$K$110)</f>
        <v/>
      </c>
      <c r="E8" s="28">
        <f>IF(OR(C8="",D8=""),"",D8-C8)</f>
        <v/>
      </c>
      <c r="F8" s="30">
        <f>IF(B8=0,0,D8/B8)</f>
        <v/>
      </c>
      <c r="G8" s="5">
        <f>IF(A8="","",IF(F8&gt;1,"Keret túllépve",IF(F8&gt;=0.8,"Figyelmeztetés","Rendben")))</f>
        <v/>
      </c>
    </row>
    <row r="9">
      <c r="A9" s="6" t="inlineStr">
        <is>
          <t>2026.05</t>
        </is>
      </c>
      <c r="B9" s="27" t="n">
        <v>185000</v>
      </c>
      <c r="C9" s="28">
        <f>SUMIF('Kiadások'!$B$5:$B$110,A9,'Kiadások'!$J$5:$J$110)</f>
        <v/>
      </c>
      <c r="D9" s="28">
        <f>SUMIF('Kiadások'!$B$5:$B$110,A9,'Kiadások'!$K$5:$K$110)</f>
        <v/>
      </c>
      <c r="E9" s="28">
        <f>IF(OR(C9="",D9=""),"",D9-C9)</f>
        <v/>
      </c>
      <c r="F9" s="30">
        <f>IF(B9=0,0,D9/B9)</f>
        <v/>
      </c>
      <c r="G9" s="5">
        <f>IF(A9="","",IF(F9&gt;1,"Keret túllépve",IF(F9&gt;=0.8,"Figyelmeztetés","Rendben")))</f>
        <v/>
      </c>
    </row>
    <row r="10">
      <c r="A10" s="6" t="inlineStr">
        <is>
          <t>2026.06</t>
        </is>
      </c>
      <c r="B10" s="27" t="n">
        <v>190000</v>
      </c>
      <c r="C10" s="28">
        <f>SUMIF('Kiadások'!$B$5:$B$110,A10,'Kiadások'!$J$5:$J$110)</f>
        <v/>
      </c>
      <c r="D10" s="28">
        <f>SUMIF('Kiadások'!$B$5:$B$110,A10,'Kiadások'!$K$5:$K$110)</f>
        <v/>
      </c>
      <c r="E10" s="28">
        <f>IF(OR(C10="",D10=""),"",D10-C10)</f>
        <v/>
      </c>
      <c r="F10" s="30">
        <f>IF(B10=0,0,D10/B10)</f>
        <v/>
      </c>
      <c r="G10" s="5">
        <f>IF(A10="","",IF(F10&gt;1,"Keret túllépve",IF(F10&gt;=0.8,"Figyelmeztetés","Rendben")))</f>
        <v/>
      </c>
    </row>
    <row r="11"/>
    <row r="12"/>
    <row r="13">
      <c r="A13" s="14" t="inlineStr">
        <is>
          <t>Fő mutatók</t>
        </is>
      </c>
      <c r="B13" s="15" t="n"/>
      <c r="C13" s="16" t="n"/>
      <c r="D13" s="17" t="inlineStr">
        <is>
          <t>Válasszon kategóriát</t>
        </is>
      </c>
      <c r="E13" s="17" t="inlineStr">
        <is>
          <t>Ajánlott havi keret</t>
        </is>
      </c>
      <c r="F13" s="16" t="n"/>
      <c r="G13" s="16" t="n"/>
    </row>
    <row r="14">
      <c r="A14" s="18" t="inlineStr">
        <is>
          <t>Átlagos havi tényleges kiadás</t>
        </is>
      </c>
      <c r="B14" s="28">
        <f>IF(COUNT(D5:D10)=0,"",AVERAGE(D5:D10))</f>
        <v/>
      </c>
      <c r="D14" s="19" t="inlineStr">
        <is>
          <t>Pelenka</t>
        </is>
      </c>
      <c r="E14" s="28">
        <f>IFERROR(VLOOKUP(D14,'Kategóriák'!$A$5:$B$15,2,FALSE),"")</f>
        <v/>
      </c>
    </row>
    <row r="15">
      <c r="A15" s="18" t="inlineStr">
        <is>
          <t>Alapkiadások száma</t>
        </is>
      </c>
      <c r="B15" s="5">
        <f>COUNTIF('Kiadások'!$N$5:$N$110,"Igen")</f>
        <v/>
      </c>
    </row>
    <row r="16">
      <c r="A16" s="18" t="inlineStr">
        <is>
          <t>Összes tényleges kiadás</t>
        </is>
      </c>
      <c r="B16" s="28">
        <f>SUM(D5:D10)</f>
        <v/>
      </c>
    </row>
  </sheetData>
  <autoFilter ref="A4:G10"/>
  <mergeCells count="1">
    <mergeCell ref="A1:G1"/>
  </mergeCells>
  <conditionalFormatting sqref="F5:F10">
    <cfRule type="expression" priority="1" dxfId="0" stopIfTrue="1">
      <formula>AND($A5&lt;&gt;"",$F5&gt;1)</formula>
    </cfRule>
    <cfRule type="expression" priority="2" dxfId="2" stopIfTrue="1">
      <formula>AND($A5&lt;&gt;"",$F5&gt;=0.8,$F5&lt;=1)</formula>
    </cfRule>
    <cfRule type="expression" priority="3" dxfId="1" stopIfTrue="1">
      <formula>AND($A5&lt;&gt;"",$F5&lt;0.8)</formula>
    </cfRule>
  </conditionalFormatting>
  <conditionalFormatting sqref="G5:G10">
    <cfRule type="expression" priority="4" dxfId="0" stopIfTrue="1">
      <formula>$G5="Keret túllépve"</formula>
    </cfRule>
    <cfRule type="expression" priority="5" dxfId="2" stopIfTrue="1">
      <formula>$G5="Figyelmeztetés"</formula>
    </cfRule>
    <cfRule type="expression" priority="6" dxfId="1" stopIfTrue="1">
      <formula>$G5="Rendben"</formula>
    </cfRule>
  </conditionalFormatting>
  <dataValidations count="1">
    <dataValidation sqref="D14" showErrorMessage="1" showInputMessage="1" allowBlank="1" type="list">
      <formula1>"Pelenka,tápszer és bébiétel,ruházat,babakocsi és hordozó,bútor és szoba,egészségügy,gyógyszertár,higiénia,játék és fejlesztés,childcare,egyéb"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  <col width="22" customWidth="1" min="3" max="3"/>
    <col width="19" customWidth="1" min="4" max="4"/>
    <col width="16" customWidth="1" min="5" max="5"/>
    <col width="46" customWidth="1" min="6" max="6"/>
    <col width="4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28" customHeight="1">
      <c r="A1" s="1" t="inlineStr">
        <is>
          <t>Baba költségvetés – kategóriák és ajánlott keretek</t>
        </is>
      </c>
      <c r="B1" s="24" t="n"/>
      <c r="C1" s="24" t="n"/>
      <c r="D1" s="24" t="n"/>
      <c r="E1" s="24" t="n"/>
      <c r="F1" s="25" t="n"/>
    </row>
    <row r="2">
      <c r="A2" s="2" t="inlineStr">
        <is>
          <t>Az ajánlott havi keretek tájékoztató értékek, a család igényeihez szabadon módosíthatók.</t>
        </is>
      </c>
    </row>
    <row r="3"/>
    <row r="4" ht="34" customHeight="1">
      <c r="A4" s="3" t="inlineStr">
        <is>
          <t>Kategória</t>
        </is>
      </c>
      <c r="B4" s="3" t="inlineStr">
        <is>
          <t>Ajánlott havi keret (Ft)</t>
        </is>
      </c>
      <c r="C4" s="3" t="inlineStr">
        <is>
          <t>Tényleges összeg (Ft)</t>
        </is>
      </c>
      <c r="D4" s="3" t="inlineStr">
        <is>
          <t>Kereteltérés (Ft)</t>
        </is>
      </c>
      <c r="E4" s="3" t="inlineStr">
        <is>
          <t>Részesedés (%)</t>
        </is>
      </c>
      <c r="F4" s="3" t="inlineStr">
        <is>
          <t>Megjegyzés</t>
        </is>
      </c>
    </row>
    <row r="5">
      <c r="A5" s="7" t="inlineStr">
        <is>
          <t>Pelenka</t>
        </is>
      </c>
      <c r="B5" s="27" t="n">
        <v>25000</v>
      </c>
      <c r="C5" s="28">
        <f>IF(A5="","",SUMIF('Kiadások'!$C$5:$C$110,A5,'Kiadások'!$K$5:$K$110))</f>
        <v/>
      </c>
      <c r="D5" s="28">
        <f>IF(OR(A5="",C5=""),"",C5-B5)</f>
        <v/>
      </c>
      <c r="E5" s="30">
        <f>IF(SUM($C$5:$C$15)=0,0,C5/SUM($C$5:$C$15))</f>
        <v/>
      </c>
      <c r="F5" s="7" t="inlineStr">
        <is>
          <t>Pelenka, törlőkendő és kiegészítők</t>
        </is>
      </c>
    </row>
    <row r="6">
      <c r="A6" s="7" t="inlineStr">
        <is>
          <t>Tápszer és bébiétel</t>
        </is>
      </c>
      <c r="B6" s="27" t="n">
        <v>35000</v>
      </c>
      <c r="C6" s="28">
        <f>IF(A6="","",SUMIF('Kiadások'!$C$5:$C$110,A6,'Kiadások'!$K$5:$K$110))</f>
        <v/>
      </c>
      <c r="D6" s="28">
        <f>IF(OR(A6="",C6=""),"",C6-B6)</f>
        <v/>
      </c>
      <c r="E6" s="30">
        <f>IF(SUM($C$5:$C$15)=0,0,C6/SUM($C$5:$C$15))</f>
        <v/>
      </c>
      <c r="F6" s="7" t="inlineStr">
        <is>
          <t>Tápszer, bébiétel és etetési kellékek</t>
        </is>
      </c>
    </row>
    <row r="7">
      <c r="A7" s="7" t="inlineStr">
        <is>
          <t>Ruházat</t>
        </is>
      </c>
      <c r="B7" s="27" t="n">
        <v>15000</v>
      </c>
      <c r="C7" s="28">
        <f>IF(A7="","",SUMIF('Kiadások'!$C$5:$C$110,A7,'Kiadások'!$K$5:$K$110))</f>
        <v/>
      </c>
      <c r="D7" s="28">
        <f>IF(OR(A7="",C7=""),"",C7-B7)</f>
        <v/>
      </c>
      <c r="E7" s="30">
        <f>IF(SUM($C$5:$C$15)=0,0,C7/SUM($C$5:$C$15))</f>
        <v/>
      </c>
      <c r="F7" s="7" t="inlineStr">
        <is>
          <t>Ruhák, cipők és szezonális csomagok</t>
        </is>
      </c>
    </row>
    <row r="8">
      <c r="A8" s="7" t="inlineStr">
        <is>
          <t>Babakocsi és hordozó</t>
        </is>
      </c>
      <c r="B8" s="27" t="n">
        <v>30000</v>
      </c>
      <c r="C8" s="28">
        <f>IF(A8="","",SUMIF('Kiadások'!$C$5:$C$110,A8,'Kiadások'!$K$5:$K$110))</f>
        <v/>
      </c>
      <c r="D8" s="28">
        <f>IF(OR(A8="",C8=""),"",C8-B8)</f>
        <v/>
      </c>
      <c r="E8" s="30">
        <f>IF(SUM($C$5:$C$15)=0,0,C8/SUM($C$5:$C$15))</f>
        <v/>
      </c>
      <c r="F8" s="7" t="inlineStr">
        <is>
          <t>Egyszeri nagyobb felszerelések havi tartaléka</t>
        </is>
      </c>
    </row>
    <row r="9">
      <c r="A9" s="7" t="inlineStr">
        <is>
          <t>Bútor és szoba</t>
        </is>
      </c>
      <c r="B9" s="27" t="n">
        <v>25000</v>
      </c>
      <c r="C9" s="28">
        <f>IF(A9="","",SUMIF('Kiadások'!$C$5:$C$110,A9,'Kiadások'!$K$5:$K$110))</f>
        <v/>
      </c>
      <c r="D9" s="28">
        <f>IF(OR(A9="",C9=""),"",C9-B9)</f>
        <v/>
      </c>
      <c r="E9" s="30">
        <f>IF(SUM($C$5:$C$15)=0,0,C9/SUM($C$5:$C$15))</f>
        <v/>
      </c>
      <c r="F9" s="7" t="inlineStr">
        <is>
          <t>Kiságy, matrac, dekoráció és szobabiztonság</t>
        </is>
      </c>
    </row>
    <row r="10">
      <c r="A10" s="7" t="inlineStr">
        <is>
          <t>Egészségügy</t>
        </is>
      </c>
      <c r="B10" s="27" t="n">
        <v>10000</v>
      </c>
      <c r="C10" s="28">
        <f>IF(A10="","",SUMIF('Kiadások'!$C$5:$C$110,A10,'Kiadások'!$K$5:$K$110))</f>
        <v/>
      </c>
      <c r="D10" s="28">
        <f>IF(OR(A10="",C10=""),"",C10-B10)</f>
        <v/>
      </c>
      <c r="E10" s="30">
        <f>IF(SUM($C$5:$C$15)=0,0,C10/SUM($C$5:$C$15))</f>
        <v/>
      </c>
      <c r="F10" s="7" t="inlineStr">
        <is>
          <t>Vizsgálatok, vitaminok és tanácsadás</t>
        </is>
      </c>
    </row>
    <row r="11">
      <c r="A11" s="7" t="inlineStr">
        <is>
          <t>Gyógyszertár</t>
        </is>
      </c>
      <c r="B11" s="27" t="n">
        <v>10000</v>
      </c>
      <c r="C11" s="28">
        <f>IF(A11="","",SUMIF('Kiadások'!$C$5:$C$110,A11,'Kiadások'!$K$5:$K$110))</f>
        <v/>
      </c>
      <c r="D11" s="28">
        <f>IF(OR(A11="",C11=""),"",C11-B11)</f>
        <v/>
      </c>
      <c r="E11" s="30">
        <f>IF(SUM($C$5:$C$15)=0,0,C11/SUM($C$5:$C$15))</f>
        <v/>
      </c>
      <c r="F11" s="7" t="inlineStr">
        <is>
          <t>Gyógyszerek és gyógyászati segédeszközök</t>
        </is>
      </c>
    </row>
    <row r="12">
      <c r="A12" s="7" t="inlineStr">
        <is>
          <t>Higiénia</t>
        </is>
      </c>
      <c r="B12" s="27" t="n">
        <v>12000</v>
      </c>
      <c r="C12" s="28">
        <f>IF(A12="","",SUMIF('Kiadások'!$C$5:$C$110,A12,'Kiadások'!$K$5:$K$110))</f>
        <v/>
      </c>
      <c r="D12" s="28">
        <f>IF(OR(A12="",C12=""),"",C12-B12)</f>
        <v/>
      </c>
      <c r="E12" s="30">
        <f>IF(SUM($C$5:$C$15)=0,0,C12/SUM($C$5:$C$15))</f>
        <v/>
      </c>
      <c r="F12" s="7" t="inlineStr">
        <is>
          <t>Fürdetés, ápolás és tisztítószerek</t>
        </is>
      </c>
    </row>
    <row r="13">
      <c r="A13" s="7" t="inlineStr">
        <is>
          <t>Játék és fejlesztés</t>
        </is>
      </c>
      <c r="B13" s="27" t="n">
        <v>10000</v>
      </c>
      <c r="C13" s="28">
        <f>IF(A13="","",SUMIF('Kiadások'!$C$5:$C$110,A13,'Kiadások'!$K$5:$K$110))</f>
        <v/>
      </c>
      <c r="D13" s="28">
        <f>IF(OR(A13="",C13=""),"",C13-B13)</f>
        <v/>
      </c>
      <c r="E13" s="30">
        <f>IF(SUM($C$5:$C$15)=0,0,C13/SUM($C$5:$C$15))</f>
        <v/>
      </c>
      <c r="F13" s="7" t="inlineStr">
        <is>
          <t>Fejlesztő játékok és könyvek</t>
        </is>
      </c>
    </row>
    <row r="14">
      <c r="A14" s="7" t="inlineStr">
        <is>
          <t>Childcare</t>
        </is>
      </c>
      <c r="B14" s="27" t="n">
        <v>25000</v>
      </c>
      <c r="C14" s="28">
        <f>IF(A14="","",SUMIF('Kiadások'!$C$5:$C$110,A14,'Kiadások'!$K$5:$K$110))</f>
        <v/>
      </c>
      <c r="D14" s="28">
        <f>IF(OR(A14="",C14=""),"",C14-B14)</f>
        <v/>
      </c>
      <c r="E14" s="30">
        <f>IF(SUM($C$5:$C$15)=0,0,C14/SUM($C$5:$C$15))</f>
        <v/>
      </c>
      <c r="F14" s="7" t="inlineStr">
        <is>
          <t>Babaúszás, felügyelet és foglalkozások</t>
        </is>
      </c>
    </row>
    <row r="15">
      <c r="A15" s="7" t="inlineStr">
        <is>
          <t>Egyéb</t>
        </is>
      </c>
      <c r="B15" s="27" t="n">
        <v>10000</v>
      </c>
      <c r="C15" s="28">
        <f>IF(A15="","",SUMIF('Kiadások'!$C$5:$C$110,A15,'Kiadások'!$K$5:$K$110))</f>
        <v/>
      </c>
      <c r="D15" s="28">
        <f>IF(OR(A15="",C15=""),"",C15-B15)</f>
        <v/>
      </c>
      <c r="E15" s="30">
        <f>IF(SUM($C$5:$C$15)=0,0,C15/SUM($C$5:$C$15))</f>
        <v/>
      </c>
      <c r="F15" s="7" t="inlineStr">
        <is>
          <t>Nem tervezett vagy ritkán felmerülő kiadások</t>
        </is>
      </c>
    </row>
  </sheetData>
  <autoFilter ref="A4:F15"/>
  <mergeCells count="1">
    <mergeCell ref="A1:F1"/>
  </mergeCells>
  <conditionalFormatting sqref="D5:D15">
    <cfRule type="expression" priority="1" dxfId="0" stopIfTrue="1">
      <formula>AND($D5&lt;&gt;"",$D5&gt;0)</formula>
    </cfRule>
    <cfRule type="expression" priority="2" dxfId="1" stopIfTrue="1">
      <formula>AND($D5&lt;&gt;"",$D5&lt;=0)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78" customWidth="1" min="3" max="3"/>
  </cols>
  <sheetData>
    <row r="1" ht="28" customHeight="1">
      <c r="A1" s="1" t="inlineStr">
        <is>
          <t>Baba költségvetés Excel sablon – használati útmutató</t>
        </is>
      </c>
      <c r="B1" s="24" t="n"/>
      <c r="C1" s="25" t="n"/>
    </row>
    <row r="2">
      <c r="A2" s="20" t="inlineStr">
        <is>
          <t>A sablon a baba érkezésével és nevelésével kapcsolatos tervezett és tényleges kiadások követésére készült.</t>
        </is>
      </c>
    </row>
    <row r="3"/>
    <row r="4" ht="28" customHeight="1">
      <c r="A4" s="21" t="inlineStr">
        <is>
          <t>Munkalap</t>
        </is>
      </c>
      <c r="B4" s="21" t="inlineStr">
        <is>
          <t>Tartalom</t>
        </is>
      </c>
      <c r="C4" s="21" t="inlineStr">
        <is>
          <t>Használat</t>
        </is>
      </c>
    </row>
    <row r="5" ht="46" customHeight="1">
      <c r="A5" s="22" t="inlineStr">
        <is>
          <t>Kiadások</t>
        </is>
      </c>
      <c r="B5" s="22" t="inlineStr">
        <is>
          <t>Részletes havi és egyszeri baba kiadások</t>
        </is>
      </c>
      <c r="C5" s="22" t="inlineStr">
        <is>
          <t>Rögzítse a dátumot, kategóriát, tételt, mennyiséget, egységárat és tényleges összeget. A hónap, tervezett összeg, eltérés és besorolás automatikus.</t>
        </is>
      </c>
    </row>
    <row r="6" ht="46" customHeight="1">
      <c r="A6" s="23" t="inlineStr">
        <is>
          <t>Havi összesítő</t>
        </is>
      </c>
      <c r="B6" s="23" t="inlineStr">
        <is>
          <t>Havi keretek, tervezett és tényleges költés</t>
        </is>
      </c>
      <c r="C6" s="23" t="inlineStr">
        <is>
          <t>A havi keret módosítható. A státusz jelzi, ha a keret 80%-a felett jár vagy túllépés történt.</t>
        </is>
      </c>
    </row>
    <row r="7" ht="46" customHeight="1">
      <c r="A7" s="22" t="inlineStr">
        <is>
          <t>Kategóriák</t>
        </is>
      </c>
      <c r="B7" s="22" t="inlineStr">
        <is>
          <t>Ajánlott kategóriakeretek és költségmegoszlás</t>
        </is>
      </c>
      <c r="C7" s="22" t="inlineStr">
        <is>
          <t>Módosítsa az ajánlott kereteket a családi helyzethez. A tényleges összeg a Kiadások lapból automatikusan érkezik.</t>
        </is>
      </c>
    </row>
    <row r="8" ht="46" customHeight="1">
      <c r="A8" s="23" t="inlineStr">
        <is>
          <t>Jelölések</t>
        </is>
      </c>
      <c r="B8" s="23" t="inlineStr">
        <is>
          <t>Sárga és kék cellák</t>
        </is>
      </c>
      <c r="C8" s="23" t="inlineStr">
        <is>
          <t>A sárga mezők adatbeviteli mezők. A kék mezők képleteket tartalmaznak, ezeket nem szükséges kézzel szerkeszteni.</t>
        </is>
      </c>
    </row>
    <row r="9" ht="46" customHeight="1">
      <c r="A9" s="22" t="inlineStr">
        <is>
          <t>Számlák és bizonylatok</t>
        </is>
      </c>
      <c r="B9" s="22" t="inlineStr">
        <is>
          <t>Megjegyzés oszlop használata</t>
        </is>
      </c>
      <c r="C9" s="22" t="inlineStr">
        <is>
          <t>Érdemes rögzíteni a számlaszámot, az ÁFA mértékét, a jótállási információt és a szolgáltató adatait a későbbi visszakereséshez.</t>
        </is>
      </c>
    </row>
    <row r="10"/>
    <row r="11">
      <c r="A11" s="14" t="inlineStr">
        <is>
          <t>Javasolt munkafolyamat</t>
        </is>
      </c>
    </row>
    <row r="12" ht="30" customHeight="1">
      <c r="A12" s="22" t="inlineStr">
        <is>
          <t>1. A Kiadások munkalapon minden vásárlást vagy szolgáltatást külön sorban rögzítsen.</t>
        </is>
      </c>
    </row>
    <row r="13" ht="30" customHeight="1">
      <c r="A13" s="23" t="inlineStr">
        <is>
          <t>2. A Havi összesítő munkalapon állítsa be a család számára vállalható havi keretet.</t>
        </is>
      </c>
    </row>
    <row r="14" ht="30" customHeight="1">
      <c r="A14" s="22" t="inlineStr">
        <is>
          <t>3. A Kategóriák munkalapon rendszeresen nézze át az eltéréseket és a költségmegoszlást.</t>
        </is>
      </c>
    </row>
    <row r="15" ht="30" customHeight="1">
      <c r="A15" s="23" t="inlineStr">
        <is>
          <t>4. A nagyobb egyszeri kiadásokat is rögzítse, hogy a havi keretterv reális maradjon.</t>
        </is>
      </c>
    </row>
  </sheetData>
  <autoFilter ref="A4:C9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2026-09-07T01:19:00Z</dcterms:created>
  <dcterms:modified xmlns:dcterms="http://purl.org/dc/terms/" xmlns:xsi="http://www.w3.org/2001/XMLSchema-instance" xsi:type="dcterms:W3CDTF">2026-09-07T01:19:00Z</dcterms:modified>
</cp:coreProperties>
</file>